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4000" windowHeight="10425"/>
  </bookViews>
  <sheets>
    <sheet name="Меню 3-7 лет" sheetId="34" r:id="rId1"/>
    <sheet name="раскл3-7" sheetId="1" r:id="rId2"/>
    <sheet name="свод 3-7" sheetId="2" r:id="rId3"/>
    <sheet name="кал3-7" sheetId="3" r:id="rId4"/>
  </sheets>
  <definedNames>
    <definedName name="_xlnm._FilterDatabase" localSheetId="0" hidden="1">'Меню 3-7 лет'!$B$9:$B$456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3" i="34" l="1"/>
  <c r="G312" i="34"/>
  <c r="F312" i="34"/>
  <c r="E312" i="34"/>
  <c r="D312" i="34"/>
  <c r="F305" i="34"/>
  <c r="E305" i="34"/>
  <c r="D305" i="34"/>
  <c r="G300" i="34"/>
  <c r="G305" i="34" s="1"/>
  <c r="G296" i="34"/>
  <c r="F296" i="34"/>
  <c r="E296" i="34"/>
  <c r="D296" i="34"/>
  <c r="G293" i="34"/>
  <c r="F293" i="34"/>
  <c r="E293" i="34"/>
  <c r="D293" i="34"/>
  <c r="D297" i="34" s="1"/>
  <c r="G282" i="34"/>
  <c r="F282" i="34"/>
  <c r="E282" i="34"/>
  <c r="D282" i="34"/>
  <c r="F274" i="34"/>
  <c r="E274" i="34"/>
  <c r="D274" i="34"/>
  <c r="G268" i="34"/>
  <c r="G274" i="34" s="1"/>
  <c r="G265" i="34"/>
  <c r="F265" i="34"/>
  <c r="E265" i="34"/>
  <c r="D265" i="34"/>
  <c r="C265" i="34"/>
  <c r="C283" i="34" s="1"/>
  <c r="G262" i="34"/>
  <c r="G283" i="34" s="1"/>
  <c r="F262" i="34"/>
  <c r="E262" i="34"/>
  <c r="D262" i="34"/>
  <c r="C252" i="34"/>
  <c r="G251" i="34"/>
  <c r="F251" i="34"/>
  <c r="E251" i="34"/>
  <c r="D251" i="34"/>
  <c r="G244" i="34"/>
  <c r="F244" i="34"/>
  <c r="E244" i="34"/>
  <c r="D244" i="34"/>
  <c r="G236" i="34"/>
  <c r="F236" i="34"/>
  <c r="E236" i="34"/>
  <c r="D236" i="34"/>
  <c r="G233" i="34"/>
  <c r="G237" i="34" s="1"/>
  <c r="G252" i="34" s="1"/>
  <c r="F233" i="34"/>
  <c r="F237" i="34" s="1"/>
  <c r="F252" i="34" s="1"/>
  <c r="E233" i="34"/>
  <c r="D233" i="34"/>
  <c r="D237" i="34" s="1"/>
  <c r="D252" i="34" s="1"/>
  <c r="G222" i="34"/>
  <c r="F222" i="34"/>
  <c r="E222" i="34"/>
  <c r="D222" i="34"/>
  <c r="G214" i="34"/>
  <c r="F214" i="34"/>
  <c r="E214" i="34"/>
  <c r="D214" i="34"/>
  <c r="G205" i="34"/>
  <c r="F205" i="34"/>
  <c r="E205" i="34"/>
  <c r="D205" i="34"/>
  <c r="C205" i="34"/>
  <c r="C223" i="34" s="1"/>
  <c r="G202" i="34"/>
  <c r="F202" i="34"/>
  <c r="E202" i="34"/>
  <c r="D202" i="34"/>
  <c r="C192" i="34"/>
  <c r="G191" i="34"/>
  <c r="F191" i="34"/>
  <c r="E191" i="34"/>
  <c r="D191" i="34"/>
  <c r="G184" i="34"/>
  <c r="F184" i="34"/>
  <c r="E184" i="34"/>
  <c r="D184" i="34"/>
  <c r="G175" i="34"/>
  <c r="F175" i="34"/>
  <c r="F176" i="34" s="1"/>
  <c r="E175" i="34"/>
  <c r="D175" i="34"/>
  <c r="F172" i="34"/>
  <c r="E172" i="34"/>
  <c r="D172" i="34"/>
  <c r="G169" i="34"/>
  <c r="G172" i="34" s="1"/>
  <c r="G160" i="34"/>
  <c r="F160" i="34"/>
  <c r="E160" i="34"/>
  <c r="D160" i="34"/>
  <c r="G152" i="34"/>
  <c r="F152" i="34"/>
  <c r="E152" i="34"/>
  <c r="D152" i="34"/>
  <c r="E144" i="34"/>
  <c r="D144" i="34"/>
  <c r="C144" i="34"/>
  <c r="C161" i="34" s="1"/>
  <c r="G141" i="34"/>
  <c r="F141" i="34"/>
  <c r="E141" i="34"/>
  <c r="E145" i="34" s="1"/>
  <c r="D141" i="34"/>
  <c r="F129" i="34"/>
  <c r="E129" i="34"/>
  <c r="D129" i="34"/>
  <c r="G126" i="34"/>
  <c r="G129" i="34" s="1"/>
  <c r="F120" i="34"/>
  <c r="E120" i="34"/>
  <c r="D120" i="34"/>
  <c r="G115" i="34"/>
  <c r="G120" i="34" s="1"/>
  <c r="G112" i="34"/>
  <c r="F112" i="34"/>
  <c r="E112" i="34"/>
  <c r="D112" i="34"/>
  <c r="C112" i="34"/>
  <c r="C130" i="34" s="1"/>
  <c r="F109" i="34"/>
  <c r="E109" i="34"/>
  <c r="D109" i="34"/>
  <c r="D113" i="34" s="1"/>
  <c r="G106" i="34"/>
  <c r="G109" i="34" s="1"/>
  <c r="F98" i="34"/>
  <c r="E98" i="34"/>
  <c r="D98" i="34"/>
  <c r="G93" i="34"/>
  <c r="G98" i="34" s="1"/>
  <c r="G90" i="34"/>
  <c r="F90" i="34"/>
  <c r="E90" i="34"/>
  <c r="D90" i="34"/>
  <c r="G81" i="34"/>
  <c r="F81" i="34"/>
  <c r="E81" i="34"/>
  <c r="D81" i="34"/>
  <c r="C81" i="34"/>
  <c r="C99" i="34" s="1"/>
  <c r="F78" i="34"/>
  <c r="F82" i="34" s="1"/>
  <c r="E78" i="34"/>
  <c r="D78" i="34"/>
  <c r="G75" i="34"/>
  <c r="G78" i="34" s="1"/>
  <c r="C68" i="34"/>
  <c r="G67" i="34"/>
  <c r="F67" i="34"/>
  <c r="E67" i="34"/>
  <c r="D67" i="34"/>
  <c r="G59" i="34"/>
  <c r="F59" i="34"/>
  <c r="E59" i="34"/>
  <c r="D59" i="34"/>
  <c r="G50" i="34"/>
  <c r="F50" i="34"/>
  <c r="E50" i="34"/>
  <c r="D50" i="34"/>
  <c r="G47" i="34"/>
  <c r="G68" i="34" s="1"/>
  <c r="F47" i="34"/>
  <c r="E47" i="34"/>
  <c r="D47" i="34"/>
  <c r="D51" i="34" s="1"/>
  <c r="F36" i="34"/>
  <c r="E36" i="34"/>
  <c r="D36" i="34"/>
  <c r="G33" i="34"/>
  <c r="G36" i="34" s="1"/>
  <c r="G29" i="34"/>
  <c r="F29" i="34"/>
  <c r="E29" i="34"/>
  <c r="D29" i="34"/>
  <c r="G20" i="34"/>
  <c r="F20" i="34"/>
  <c r="E20" i="34"/>
  <c r="D20" i="34"/>
  <c r="C20" i="34"/>
  <c r="C37" i="34" s="1"/>
  <c r="G17" i="34"/>
  <c r="F17" i="34"/>
  <c r="E17" i="34"/>
  <c r="D17" i="34"/>
  <c r="F313" i="34" l="1"/>
  <c r="E99" i="34"/>
  <c r="G161" i="34"/>
  <c r="F130" i="34"/>
  <c r="D266" i="34"/>
  <c r="F266" i="34"/>
  <c r="F161" i="34"/>
  <c r="G21" i="34"/>
  <c r="D99" i="34"/>
  <c r="G223" i="34"/>
  <c r="F37" i="34"/>
  <c r="E130" i="34"/>
  <c r="D161" i="34"/>
  <c r="E161" i="34"/>
  <c r="F223" i="34"/>
  <c r="E313" i="34"/>
  <c r="D313" i="34"/>
  <c r="D176" i="34"/>
  <c r="E192" i="34"/>
  <c r="E223" i="34"/>
  <c r="D223" i="34"/>
  <c r="G206" i="34"/>
  <c r="E237" i="34"/>
  <c r="E252" i="34" s="1"/>
  <c r="D82" i="34"/>
  <c r="E37" i="34"/>
  <c r="D37" i="34"/>
  <c r="F68" i="34"/>
  <c r="D68" i="34"/>
  <c r="E113" i="34"/>
  <c r="F283" i="34"/>
  <c r="E297" i="34"/>
  <c r="C314" i="34"/>
  <c r="F113" i="34"/>
  <c r="F192" i="34"/>
  <c r="F297" i="34"/>
  <c r="E68" i="34"/>
  <c r="E283" i="34"/>
  <c r="E266" i="34"/>
  <c r="G313" i="34"/>
  <c r="G130" i="34"/>
  <c r="G113" i="34"/>
  <c r="G82" i="34"/>
  <c r="G99" i="34"/>
  <c r="G176" i="34"/>
  <c r="G192" i="34"/>
  <c r="G37" i="34"/>
  <c r="D283" i="34"/>
  <c r="E51" i="34"/>
  <c r="D130" i="34"/>
  <c r="F145" i="34"/>
  <c r="E21" i="34"/>
  <c r="F51" i="34"/>
  <c r="E82" i="34"/>
  <c r="G145" i="34"/>
  <c r="E206" i="34"/>
  <c r="G266" i="34"/>
  <c r="G297" i="34"/>
  <c r="F99" i="34"/>
  <c r="D21" i="34"/>
  <c r="D192" i="34"/>
  <c r="D206" i="34"/>
  <c r="F21" i="34"/>
  <c r="G51" i="34"/>
  <c r="D145" i="34"/>
  <c r="F206" i="34"/>
  <c r="I831" i="1"/>
  <c r="E314" i="34" l="1"/>
  <c r="F314" i="34"/>
  <c r="G314" i="34"/>
  <c r="D314" i="34"/>
  <c r="G595" i="1" l="1"/>
  <c r="H595" i="1"/>
  <c r="I595" i="1"/>
  <c r="F595" i="1"/>
  <c r="G777" i="1"/>
  <c r="H777" i="1"/>
  <c r="F777" i="1"/>
  <c r="I739" i="1" l="1"/>
  <c r="I777" i="1" l="1"/>
  <c r="I448" i="1"/>
  <c r="I342" i="1"/>
  <c r="I308" i="1"/>
  <c r="I286" i="1"/>
  <c r="I255" i="1"/>
  <c r="I199" i="1"/>
  <c r="I88" i="1"/>
  <c r="G505" i="1" l="1"/>
  <c r="H505" i="1"/>
  <c r="I505" i="1"/>
  <c r="F505" i="1"/>
  <c r="G335" i="1"/>
  <c r="H335" i="1"/>
  <c r="I335" i="1"/>
  <c r="F335" i="1"/>
  <c r="G169" i="1"/>
  <c r="H169" i="1"/>
  <c r="I169" i="1"/>
  <c r="F169" i="1"/>
  <c r="G868" i="1" l="1"/>
  <c r="H868" i="1"/>
  <c r="I868" i="1"/>
  <c r="F868" i="1"/>
  <c r="G674" i="1"/>
  <c r="H674" i="1"/>
  <c r="I674" i="1"/>
  <c r="F674" i="1"/>
  <c r="G798" i="1" l="1"/>
  <c r="H798" i="1"/>
  <c r="I798" i="1"/>
  <c r="F798" i="1"/>
  <c r="G824" i="1" l="1"/>
  <c r="H824" i="1"/>
  <c r="I824" i="1"/>
  <c r="F824" i="1"/>
  <c r="G821" i="1"/>
  <c r="H821" i="1"/>
  <c r="I821" i="1"/>
  <c r="F821" i="1"/>
  <c r="G897" i="1"/>
  <c r="H897" i="1"/>
  <c r="I897" i="1"/>
  <c r="F897" i="1"/>
  <c r="G733" i="1"/>
  <c r="H733" i="1"/>
  <c r="I733" i="1"/>
  <c r="F733" i="1"/>
  <c r="G251" i="1" l="1"/>
  <c r="H251" i="1"/>
  <c r="I251" i="1"/>
  <c r="F251" i="1"/>
  <c r="G711" i="1" l="1"/>
  <c r="H711" i="1"/>
  <c r="I711" i="1"/>
  <c r="F711" i="1"/>
  <c r="H355" i="1" l="1"/>
  <c r="G108" i="1" l="1"/>
  <c r="H108" i="1"/>
  <c r="I108" i="1"/>
  <c r="F108" i="1"/>
  <c r="G616" i="1" l="1"/>
  <c r="H616" i="1"/>
  <c r="I616" i="1"/>
  <c r="F616" i="1"/>
  <c r="G557" i="1"/>
  <c r="H557" i="1"/>
  <c r="I557" i="1"/>
  <c r="G440" i="1"/>
  <c r="H440" i="1"/>
  <c r="I440" i="1"/>
  <c r="F440" i="1"/>
  <c r="G419" i="1"/>
  <c r="H419" i="1"/>
  <c r="I419" i="1"/>
  <c r="F419" i="1"/>
  <c r="G382" i="1"/>
  <c r="F382" i="1"/>
  <c r="G305" i="1" l="1"/>
  <c r="H305" i="1"/>
  <c r="I305" i="1"/>
  <c r="G278" i="1"/>
  <c r="H278" i="1"/>
  <c r="I278" i="1"/>
  <c r="F278" i="1"/>
  <c r="C898" i="1" l="1"/>
  <c r="I736" i="1"/>
  <c r="H736" i="1"/>
  <c r="G736" i="1"/>
  <c r="F736" i="1"/>
  <c r="C736" i="1"/>
  <c r="C799" i="1" s="1"/>
  <c r="I641" i="1"/>
  <c r="H641" i="1"/>
  <c r="G641" i="1"/>
  <c r="F641" i="1"/>
  <c r="C712" i="1"/>
  <c r="I638" i="1"/>
  <c r="H638" i="1"/>
  <c r="G638" i="1"/>
  <c r="F638" i="1"/>
  <c r="I560" i="1"/>
  <c r="I561" i="1" s="1"/>
  <c r="H560" i="1"/>
  <c r="H561" i="1" s="1"/>
  <c r="G560" i="1"/>
  <c r="G561" i="1" s="1"/>
  <c r="F560" i="1"/>
  <c r="C560" i="1"/>
  <c r="C617" i="1" s="1"/>
  <c r="F557" i="1"/>
  <c r="I534" i="1"/>
  <c r="H534" i="1"/>
  <c r="G534" i="1"/>
  <c r="F534" i="1"/>
  <c r="I467" i="1"/>
  <c r="H467" i="1"/>
  <c r="G467" i="1"/>
  <c r="F467" i="1"/>
  <c r="C535" i="1"/>
  <c r="I464" i="1"/>
  <c r="H464" i="1"/>
  <c r="G464" i="1"/>
  <c r="F464" i="1"/>
  <c r="C382" i="1"/>
  <c r="C441" i="1" s="1"/>
  <c r="I379" i="1"/>
  <c r="I383" i="1" s="1"/>
  <c r="H379" i="1"/>
  <c r="H383" i="1" s="1"/>
  <c r="G379" i="1"/>
  <c r="G383" i="1" s="1"/>
  <c r="F379" i="1"/>
  <c r="F383" i="1" s="1"/>
  <c r="I355" i="1"/>
  <c r="G355" i="1"/>
  <c r="F355" i="1"/>
  <c r="F305" i="1"/>
  <c r="C305" i="1"/>
  <c r="C356" i="1" s="1"/>
  <c r="I302" i="1"/>
  <c r="H302" i="1"/>
  <c r="G302" i="1"/>
  <c r="F302" i="1"/>
  <c r="I217" i="1"/>
  <c r="H217" i="1"/>
  <c r="G217" i="1"/>
  <c r="F217" i="1"/>
  <c r="C217" i="1"/>
  <c r="C279" i="1" s="1"/>
  <c r="I214" i="1"/>
  <c r="H214" i="1"/>
  <c r="G214" i="1"/>
  <c r="F214" i="1"/>
  <c r="I191" i="1"/>
  <c r="H191" i="1"/>
  <c r="G191" i="1"/>
  <c r="F191" i="1"/>
  <c r="I135" i="1"/>
  <c r="H135" i="1"/>
  <c r="G135" i="1"/>
  <c r="F135" i="1"/>
  <c r="C192" i="1"/>
  <c r="I132" i="1"/>
  <c r="H132" i="1"/>
  <c r="G132" i="1"/>
  <c r="F132" i="1"/>
  <c r="I74" i="1"/>
  <c r="H74" i="1"/>
  <c r="G74" i="1"/>
  <c r="F74" i="1"/>
  <c r="I28" i="1"/>
  <c r="H28" i="1"/>
  <c r="G28" i="1"/>
  <c r="F28" i="1"/>
  <c r="C28" i="1"/>
  <c r="C109" i="1" s="1"/>
  <c r="I25" i="1"/>
  <c r="H25" i="1"/>
  <c r="G25" i="1"/>
  <c r="F25" i="1"/>
  <c r="H737" i="1" l="1"/>
  <c r="F825" i="1"/>
  <c r="I825" i="1"/>
  <c r="F561" i="1"/>
  <c r="F136" i="1"/>
  <c r="I642" i="1"/>
  <c r="I712" i="1" s="1"/>
  <c r="F642" i="1"/>
  <c r="G136" i="1"/>
  <c r="H218" i="1"/>
  <c r="H642" i="1"/>
  <c r="H712" i="1" s="1"/>
  <c r="G642" i="1"/>
  <c r="G712" i="1" s="1"/>
  <c r="H825" i="1"/>
  <c r="F468" i="1"/>
  <c r="G218" i="1"/>
  <c r="G29" i="1"/>
  <c r="F306" i="1"/>
  <c r="F737" i="1"/>
  <c r="I192" i="1"/>
  <c r="F356" i="1"/>
  <c r="I441" i="1"/>
  <c r="G535" i="1"/>
  <c r="I356" i="1"/>
  <c r="F441" i="1"/>
  <c r="F218" i="1"/>
  <c r="I306" i="1"/>
  <c r="I535" i="1"/>
  <c r="I737" i="1"/>
  <c r="G109" i="1"/>
  <c r="H29" i="1"/>
  <c r="I218" i="1"/>
  <c r="I468" i="1"/>
  <c r="H799" i="1"/>
  <c r="F898" i="1"/>
  <c r="I29" i="1"/>
  <c r="H617" i="1"/>
  <c r="F29" i="1"/>
  <c r="H136" i="1"/>
  <c r="G617" i="1"/>
  <c r="G737" i="1"/>
  <c r="F617" i="1"/>
  <c r="F799" i="1"/>
  <c r="G192" i="1"/>
  <c r="G356" i="1"/>
  <c r="F535" i="1"/>
  <c r="G825" i="1"/>
  <c r="H356" i="1"/>
  <c r="H535" i="1"/>
  <c r="H468" i="1"/>
  <c r="G898" i="1"/>
  <c r="I898" i="1"/>
  <c r="I109" i="1"/>
  <c r="H441" i="1"/>
  <c r="H109" i="1"/>
  <c r="I799" i="1"/>
  <c r="F192" i="1"/>
  <c r="C899" i="1"/>
  <c r="F109" i="1"/>
  <c r="I136" i="1"/>
  <c r="G306" i="1"/>
  <c r="G799" i="1"/>
  <c r="H898" i="1"/>
  <c r="G441" i="1"/>
  <c r="I617" i="1"/>
  <c r="H192" i="1"/>
  <c r="H306" i="1"/>
  <c r="F279" i="1"/>
  <c r="H279" i="1"/>
  <c r="G279" i="1"/>
  <c r="I279" i="1"/>
  <c r="F712" i="1" l="1"/>
  <c r="I899" i="1"/>
  <c r="H899" i="1"/>
  <c r="G899" i="1"/>
  <c r="F899" i="1" l="1"/>
</calcChain>
</file>

<file path=xl/sharedStrings.xml><?xml version="1.0" encoding="utf-8"?>
<sst xmlns="http://schemas.openxmlformats.org/spreadsheetml/2006/main" count="1998" uniqueCount="378">
  <si>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</si>
  <si>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</si>
  <si>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</si>
  <si>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</si>
  <si>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</si>
  <si>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</si>
  <si>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</si>
  <si>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</si>
  <si>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</si>
  <si>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</si>
  <si>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</si>
  <si>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</si>
  <si>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</si>
  <si>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</si>
  <si>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</si>
  <si>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</si>
  <si>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</si>
  <si>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</si>
  <si>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</si>
  <si>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</si>
  <si>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</si>
  <si>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</si>
  <si>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</si>
  <si>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</si>
  <si>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</si>
  <si>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</si>
  <si>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</si>
  <si>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</si>
  <si>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</si>
  <si>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</si>
  <si>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</si>
  <si>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</si>
  <si>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</si>
  <si>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</si>
  <si>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</si>
  <si>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</si>
  <si>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</si>
  <si>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</si>
  <si>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</si>
  <si>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</si>
  <si>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</si>
  <si>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</si>
  <si>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</si>
  <si>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</si>
  <si>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</si>
  <si>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</si>
  <si>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</si>
  <si>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</si>
  <si>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</si>
  <si>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</si>
  <si>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</si>
  <si>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</si>
  <si>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</si>
  <si>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</si>
  <si>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</si>
  <si>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</si>
  <si>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</si>
  <si>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</si>
  <si>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</si>
  <si>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</si>
  <si>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</si>
  <si>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</si>
  <si>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</si>
  <si>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</si>
  <si>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</si>
  <si>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</si>
  <si>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</si>
  <si>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</si>
  <si>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</si>
  <si>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</si>
  <si>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</si>
  <si>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</si>
  <si>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</si>
  <si>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</si>
  <si>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</si>
  <si>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</si>
  <si>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</si>
  <si>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</si>
  <si>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</si>
  <si>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</si>
  <si>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</si>
  <si>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</si>
  <si>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</si>
  <si>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</si>
  <si>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</si>
  <si>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</si>
  <si>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</si>
  <si>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</si>
  <si>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</si>
  <si>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</si>
  <si>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</si>
  <si>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</si>
  <si>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</si>
  <si>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</si>
  <si>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</si>
  <si>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</si>
  <si>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</si>
  <si>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</si>
  <si>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</si>
  <si>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</si>
  <si>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</si>
  <si>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</si>
  <si>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</si>
  <si>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</si>
  <si>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</si>
  <si>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</si>
  <si>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</si>
  <si>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</si>
  <si>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</si>
  <si>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</si>
  <si>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</si>
  <si>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</si>
  <si>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</si>
  <si>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</si>
  <si>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Крупа гречневая</t>
  </si>
  <si>
    <t>Салат из моркови с яблоками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</si>
  <si>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</si>
  <si>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</si>
  <si>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</si>
  <si>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</si>
  <si>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</si>
  <si>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</si>
  <si>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</si>
  <si>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</si>
  <si>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</si>
  <si>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</si>
  <si>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</si>
  <si>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</si>
  <si>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</si>
  <si>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</si>
  <si>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</si>
  <si>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</si>
  <si>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</si>
  <si>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</si>
  <si>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</si>
  <si>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</si>
  <si>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</si>
  <si>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</si>
  <si>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</si>
  <si>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</si>
  <si>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</si>
  <si>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</si>
  <si>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</si>
  <si>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</si>
  <si>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</si>
  <si>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</si>
  <si>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</si>
  <si>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</si>
  <si>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</si>
  <si>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</si>
  <si>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</si>
  <si>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</si>
  <si>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</si>
  <si>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</si>
  <si>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</si>
  <si>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</si>
  <si>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>№393Дели2010</t>
  </si>
  <si>
    <t>2 НЕДЕЛЯ</t>
  </si>
  <si>
    <t>Каша манная молочная  с маслом</t>
  </si>
  <si>
    <t>Примечание: расход хлеба пшеничного с учетом расхода сухарей панировочных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</si>
  <si>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</si>
  <si>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</si>
  <si>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</si>
  <si>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</si>
  <si>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</si>
  <si>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</si>
  <si>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фарш из говядины</t>
  </si>
  <si>
    <t>Икра кабачковая</t>
  </si>
  <si>
    <t>Каша полбяная молочная с маслом</t>
  </si>
  <si>
    <t>перец</t>
  </si>
  <si>
    <t>крупа рисовая</t>
  </si>
  <si>
    <t>ТТК №7</t>
  </si>
  <si>
    <t>ТТК №8</t>
  </si>
  <si>
    <t>ТТК №6</t>
  </si>
  <si>
    <t>ТТК №5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</si>
  <si>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</si>
  <si>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</si>
  <si>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</si>
  <si>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</si>
  <si>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</si>
  <si>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200/15/6</t>
  </si>
  <si>
    <t>200/15/5</t>
  </si>
  <si>
    <t>картофель</t>
  </si>
  <si>
    <t>№88 Дели 2016</t>
  </si>
  <si>
    <t>№86 Дели 2016</t>
  </si>
  <si>
    <t>№63 Дели 2016</t>
  </si>
  <si>
    <t>№437 Дели2016</t>
  </si>
  <si>
    <t>№137 Партнер 2014</t>
  </si>
  <si>
    <t>№218 Дели 2016</t>
  </si>
  <si>
    <t>№64 "Партнер"2014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</si>
  <si>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</si>
  <si>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</si>
  <si>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</si>
  <si>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</si>
  <si>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</si>
  <si>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Свекла отварная</t>
  </si>
  <si>
    <t>соус томатный</t>
  </si>
  <si>
    <t>Омлет натуральный</t>
  </si>
  <si>
    <t>масса омлетной смеси</t>
  </si>
  <si>
    <t>№229 Дели2016</t>
  </si>
  <si>
    <t>Суп из овощей с мясными фрикадельками, со сметаной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</si>
  <si>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</si>
  <si>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</si>
  <si>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</si>
  <si>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</si>
  <si>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</si>
  <si>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</si>
  <si>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</si>
  <si>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</si>
  <si>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</si>
  <si>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</si>
  <si>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</si>
  <si>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</si>
  <si>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</si>
  <si>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</si>
  <si>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</si>
  <si>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</si>
  <si>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</si>
  <si>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Плюшка новомосковская</t>
  </si>
  <si>
    <t>мука пшеничная</t>
  </si>
  <si>
    <t>45/45</t>
  </si>
  <si>
    <t>Каша гречневая вязкая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</si>
  <si>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</si>
  <si>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</si>
  <si>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</si>
  <si>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</si>
  <si>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</si>
  <si>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</si>
  <si>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</si>
  <si>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</si>
  <si>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</si>
  <si>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</si>
  <si>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</si>
  <si>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130</t>
  </si>
  <si>
    <t>с отклонениями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</si>
  <si>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</si>
  <si>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</si>
  <si>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</si>
  <si>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</si>
  <si>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</si>
  <si>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Меню-раскладка к примерному 10-дневному меню</t>
  </si>
  <si>
    <t>от 3-7 лет</t>
  </si>
  <si>
    <t>51,3-54-56,7</t>
  </si>
  <si>
    <t>130/3</t>
  </si>
  <si>
    <t>урюк</t>
  </si>
  <si>
    <t>46,17-48,6-51,03</t>
  </si>
  <si>
    <t>223,154-234,9-246,644</t>
  </si>
  <si>
    <t>№108"Партнер"2014</t>
  </si>
  <si>
    <t>Плов из  отварной говядины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</si>
  <si>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</si>
  <si>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</si>
  <si>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</si>
  <si>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</si>
  <si>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</si>
  <si>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>Соус Переменка</t>
  </si>
  <si>
    <t>Рагу с курицей</t>
  </si>
  <si>
    <t>180/5/5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</si>
  <si>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</si>
  <si>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</si>
  <si>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</si>
  <si>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</si>
  <si>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</si>
  <si>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</si>
  <si>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</si>
  <si>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</si>
  <si>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кефир</t>
  </si>
  <si>
    <t>крекер</t>
  </si>
  <si>
    <t>ТТК №63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</si>
  <si>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</si>
  <si>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</si>
  <si>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</si>
  <si>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</si>
  <si>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</si>
  <si>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</si>
  <si>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</si>
  <si>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</si>
  <si>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</si>
  <si>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</si>
  <si>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</si>
  <si>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</si>
  <si>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</si>
  <si>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</si>
  <si>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Рассольник ленинградский с курицей, со сметаной</t>
  </si>
  <si>
    <t>№82 Дели 2016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</si>
  <si>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</si>
  <si>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</si>
  <si>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</si>
  <si>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</si>
  <si>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</si>
  <si>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</si>
  <si>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</si>
  <si>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</si>
  <si>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</si>
  <si>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</si>
  <si>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вафли</t>
  </si>
  <si>
    <t>№227 Дели 2016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</si>
  <si>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</si>
  <si>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</si>
  <si>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сдобная</t>
  </si>
  <si>
    <t>№257 Партнер2014 г. Уфа</t>
  </si>
  <si>
    <t>Салат из свеклы и моркови</t>
  </si>
  <si>
    <t>Суп молочный с вермишелью</t>
  </si>
  <si>
    <t>ТТК №1Д</t>
  </si>
  <si>
    <t>№100 Дели 2016</t>
  </si>
  <si>
    <t>Ватрушка с сыром</t>
  </si>
  <si>
    <t>Суп вермишелевый с картофелем и курицей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</si>
  <si>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</si>
  <si>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</si>
  <si>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</si>
  <si>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</si>
  <si>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</si>
  <si>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</si>
  <si>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</si>
  <si>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</si>
  <si>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>Пудинг из творога с рисом с повидлом</t>
  </si>
  <si>
    <t>от 3-7 лет с 7-12 часовым пребыванием</t>
  </si>
  <si>
    <t>Кол-во израсходованных продуктов за 10 дней</t>
  </si>
  <si>
    <t>печенье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</si>
  <si>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</si>
  <si>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</si>
  <si>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</si>
  <si>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</si>
  <si>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</si>
  <si>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</si>
  <si>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</si>
  <si>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Суфле из творога с молоком сгущенным</t>
  </si>
  <si>
    <t>Суп с гречневой крупой и картофелем  с курицей</t>
  </si>
  <si>
    <t>Суп картофельный с горохом с курицей и гренками</t>
  </si>
  <si>
    <t>200/10/10</t>
  </si>
  <si>
    <t>200/10</t>
  </si>
  <si>
    <t>1350-1800</t>
  </si>
  <si>
    <t>№399 Сб.Дели2010</t>
  </si>
  <si>
    <t>№124 сб.шк.2004</t>
  </si>
  <si>
    <t>60/30</t>
  </si>
  <si>
    <t>Ежики рыбные с рисом пф 74гр</t>
  </si>
  <si>
    <t>ТТК №32Д</t>
  </si>
  <si>
    <t>Ежики рыбные с рисом в томатном соусе</t>
  </si>
  <si>
    <t>Апельсин</t>
  </si>
  <si>
    <t>Компот из свежих яблок</t>
  </si>
  <si>
    <t>№ 390 Дели 2016</t>
  </si>
  <si>
    <t>яблоки</t>
  </si>
  <si>
    <t xml:space="preserve">Салат из свеклы </t>
  </si>
  <si>
    <t>№34, Дели2016</t>
  </si>
  <si>
    <t xml:space="preserve">Салат из моркови </t>
  </si>
  <si>
    <t>№21 Дели2016</t>
  </si>
  <si>
    <t>№62 "Партнер"2014</t>
  </si>
  <si>
    <t>Суп с рисовой крупой и картофелем  с мясными фрикадельками</t>
  </si>
  <si>
    <t>Ёжики мясные паровые</t>
  </si>
  <si>
    <t>Каша рисовая молочная с маслом</t>
  </si>
  <si>
    <t>Салат пёстрый</t>
  </si>
  <si>
    <t>Биточки рубленые из говядины паровые</t>
  </si>
  <si>
    <t>Пюре картофельное</t>
  </si>
  <si>
    <t>Котлеты рубленые из птицы</t>
  </si>
  <si>
    <t>Картофель тушёный</t>
  </si>
  <si>
    <t xml:space="preserve">Запеканка из творога с крошкой </t>
  </si>
  <si>
    <t>Салат из моркови</t>
  </si>
  <si>
    <t>Голубцы ленивые в сметнно-томатном соусе</t>
  </si>
  <si>
    <t>Свекольник с мясными фрикадельками и сметаной</t>
  </si>
  <si>
    <t>25/120</t>
  </si>
  <si>
    <t>4,7619</t>
  </si>
  <si>
    <t>№ 160 Пермь 2001 г</t>
  </si>
  <si>
    <t>№ 42 Дели 2016</t>
  </si>
  <si>
    <t>№ 322 Дели 2016 г</t>
  </si>
  <si>
    <t>№ 184 Партнёр г. Уфа 2010</t>
  </si>
  <si>
    <t>№31 справ.М.2003 г</t>
  </si>
  <si>
    <t>№322 Самара 2013</t>
  </si>
  <si>
    <t>№15 Партенр 2009г</t>
  </si>
  <si>
    <t>ТТК №139</t>
  </si>
  <si>
    <t>№41 Дели,2016</t>
  </si>
  <si>
    <t>№250 Дели,2016</t>
  </si>
  <si>
    <t>ТТК 67</t>
  </si>
  <si>
    <t>№138 Партнер г. Уфа 2014</t>
  </si>
  <si>
    <t>Сб.рец.1996, стр.563</t>
  </si>
  <si>
    <t>ТТК №7Д</t>
  </si>
  <si>
    <t>Суп крестьянский с курицей, со сметаной</t>
  </si>
  <si>
    <t>1 НЕДЕЛЯ</t>
  </si>
  <si>
    <t>Повар _________Гизатуллина Г.Р.</t>
  </si>
  <si>
    <t>"Утверждаю"                                                                      МБДОУ "Большековалинский детский сад "Чишмэкей                              _____________Г.Г.Гимадиева                                        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</si>
</sst>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0.000"/>
    <numFmt numFmtId="167" formatCode="0.0000"/>
  </numFmts>
  <fonts count="2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435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1" fillId="0" borderId="0" xfId="0" applyFont="1"/>
    <xf numFmtId="0" fontId="0" fillId="0" borderId="0" xfId="0" applyAlignment="1">
      <alignment wrapText="1"/>
    </xf>
    <xf numFmtId="0" fontId="11" fillId="5" borderId="0" xfId="0" applyFont="1" applyFill="1"/>
    <xf numFmtId="0" fontId="0" fillId="3" borderId="0" xfId="0" applyFill="1"/>
    <xf numFmtId="0" fontId="12" fillId="0" borderId="0" xfId="0" applyFont="1"/>
    <xf numFmtId="0" fontId="11" fillId="2" borderId="0" xfId="0" applyFont="1" applyFill="1"/>
    <xf numFmtId="0" fontId="12" fillId="2" borderId="0" xfId="0" applyFont="1" applyFill="1"/>
    <xf numFmtId="0" fontId="0" fillId="6" borderId="0" xfId="0" applyFill="1"/>
    <xf numFmtId="0" fontId="11" fillId="3" borderId="0" xfId="0" applyFont="1" applyFill="1"/>
    <xf numFmtId="0" fontId="11" fillId="7" borderId="0" xfId="0" applyFont="1" applyFill="1"/>
    <xf numFmtId="0" fontId="0" fillId="8" borderId="0" xfId="0" applyFill="1"/>
    <xf numFmtId="0" fontId="13" fillId="2" borderId="0" xfId="0" applyFont="1" applyFill="1" applyAlignment="1">
      <alignment wrapText="1"/>
    </xf>
    <xf numFmtId="0" fontId="5" fillId="9" borderId="25" xfId="0" applyFont="1" applyFill="1" applyBorder="1"/>
    <xf numFmtId="0" fontId="5" fillId="9" borderId="12" xfId="0" applyFont="1" applyFill="1" applyBorder="1"/>
    <xf numFmtId="0" fontId="4" fillId="9" borderId="9" xfId="0" applyFont="1" applyFill="1" applyBorder="1"/>
    <xf numFmtId="0" fontId="4" fillId="9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6" fillId="0" borderId="0" xfId="0" applyFont="1"/>
    <xf numFmtId="0" fontId="17" fillId="0" borderId="0" xfId="0" applyFont="1"/>
    <xf numFmtId="0" fontId="16" fillId="2" borderId="0" xfId="0" applyFont="1" applyFill="1"/>
    <xf numFmtId="0" fontId="17" fillId="2" borderId="0" xfId="0" applyFont="1" applyFill="1"/>
    <xf numFmtId="0" fontId="0" fillId="10" borderId="0" xfId="0" applyFill="1"/>
    <xf numFmtId="0" fontId="12" fillId="10" borderId="0" xfId="0" applyFont="1" applyFill="1"/>
    <xf numFmtId="0" fontId="17" fillId="7" borderId="0" xfId="0" applyFont="1" applyFill="1"/>
    <xf numFmtId="0" fontId="17" fillId="0" borderId="0" xfId="0" applyFont="1" applyFill="1"/>
    <xf numFmtId="0" fontId="20" fillId="0" borderId="0" xfId="0" applyFont="1" applyFill="1"/>
    <xf numFmtId="0" fontId="15" fillId="0" borderId="0" xfId="0" applyFont="1" applyFill="1"/>
    <xf numFmtId="2" fontId="15" fillId="0" borderId="0" xfId="0" applyNumberFormat="1" applyFont="1" applyFill="1" applyAlignment="1">
      <alignment horizontal="center"/>
    </xf>
    <xf numFmtId="0" fontId="16" fillId="0" borderId="0" xfId="0" applyFont="1" applyFill="1"/>
    <xf numFmtId="0" fontId="0" fillId="0" borderId="0" xfId="0" applyFill="1"/>
    <xf numFmtId="0" fontId="15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5" fillId="0" borderId="0" xfId="0" applyFont="1" applyFill="1" applyAlignment="1">
      <alignment wrapText="1"/>
    </xf>
    <xf numFmtId="2" fontId="15" fillId="0" borderId="0" xfId="0" applyNumberFormat="1" applyFont="1" applyFill="1" applyAlignment="1">
      <alignment wrapText="1"/>
    </xf>
    <xf numFmtId="2" fontId="15" fillId="0" borderId="0" xfId="0" applyNumberFormat="1" applyFont="1" applyFill="1" applyAlignment="1">
      <alignment horizontal="center" wrapText="1"/>
    </xf>
    <xf numFmtId="2" fontId="15" fillId="0" borderId="3" xfId="0" applyNumberFormat="1" applyFont="1" applyFill="1" applyBorder="1" applyAlignment="1">
      <alignment horizontal="center" wrapText="1"/>
    </xf>
    <xf numFmtId="2" fontId="15" fillId="0" borderId="5" xfId="0" applyNumberFormat="1" applyFont="1" applyFill="1" applyBorder="1" applyAlignment="1">
      <alignment horizontal="center" vertical="top" wrapText="1"/>
    </xf>
    <xf numFmtId="2" fontId="15" fillId="0" borderId="6" xfId="0" applyNumberFormat="1" applyFont="1" applyFill="1" applyBorder="1" applyAlignment="1">
      <alignment horizontal="center" vertical="top" wrapText="1"/>
    </xf>
    <xf numFmtId="2" fontId="15" fillId="0" borderId="7" xfId="0" applyNumberFormat="1" applyFont="1" applyFill="1" applyBorder="1" applyAlignment="1">
      <alignment horizontal="center" vertical="top" wrapText="1"/>
    </xf>
    <xf numFmtId="2" fontId="15" fillId="0" borderId="8" xfId="0" applyNumberFormat="1" applyFont="1" applyFill="1" applyBorder="1" applyAlignment="1">
      <alignment horizontal="center" vertical="top" wrapText="1"/>
    </xf>
    <xf numFmtId="2" fontId="15" fillId="0" borderId="0" xfId="0" applyNumberFormat="1" applyFont="1" applyFill="1" applyAlignment="1">
      <alignment horizontal="center" vertical="top" wrapText="1"/>
    </xf>
    <xf numFmtId="2" fontId="15" fillId="0" borderId="6" xfId="0" applyNumberFormat="1" applyFont="1" applyFill="1" applyBorder="1" applyAlignment="1">
      <alignment wrapText="1"/>
    </xf>
    <xf numFmtId="2" fontId="15" fillId="0" borderId="9" xfId="0" applyNumberFormat="1" applyFont="1" applyFill="1" applyBorder="1" applyAlignment="1">
      <alignment horizontal="center" wrapText="1"/>
    </xf>
    <xf numFmtId="2" fontId="15" fillId="0" borderId="10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6" xfId="0" applyFont="1" applyFill="1" applyBorder="1" applyAlignment="1">
      <alignment horizontal="center"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11" xfId="0" applyNumberFormat="1" applyFont="1" applyFill="1" applyBorder="1" applyAlignment="1">
      <alignment horizontal="center" wrapText="1"/>
    </xf>
    <xf numFmtId="0" fontId="15" fillId="0" borderId="5" xfId="0" applyFont="1" applyFill="1" applyBorder="1"/>
    <xf numFmtId="0" fontId="15" fillId="0" borderId="6" xfId="0" applyFont="1" applyFill="1" applyBorder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5" fillId="0" borderId="6" xfId="0" applyNumberFormat="1" applyFont="1" applyFill="1" applyBorder="1" applyAlignment="1">
      <alignment horizontal="center"/>
    </xf>
    <xf numFmtId="2" fontId="15" fillId="0" borderId="5" xfId="0" applyNumberFormat="1" applyFont="1" applyFill="1" applyBorder="1" applyAlignment="1">
      <alignment horizontal="center"/>
    </xf>
    <xf numFmtId="2" fontId="15" fillId="0" borderId="6" xfId="0" applyNumberFormat="1" applyFont="1" applyFill="1" applyBorder="1" applyAlignment="1">
      <alignment horizontal="center"/>
    </xf>
    <xf numFmtId="0" fontId="11" fillId="0" borderId="0" xfId="0" applyFont="1" applyFill="1"/>
    <xf numFmtId="49" fontId="15" fillId="0" borderId="6" xfId="0" applyNumberFormat="1" applyFont="1" applyFill="1" applyBorder="1" applyAlignment="1">
      <alignment horizontal="center"/>
    </xf>
    <xf numFmtId="49" fontId="15" fillId="0" borderId="6" xfId="0" applyNumberFormat="1" applyFont="1" applyFill="1" applyBorder="1" applyAlignment="1">
      <alignment horizontal="center" wrapText="1"/>
    </xf>
    <xf numFmtId="2" fontId="15" fillId="0" borderId="5" xfId="0" applyNumberFormat="1" applyFont="1" applyFill="1" applyBorder="1" applyAlignment="1">
      <alignment wrapText="1"/>
    </xf>
    <xf numFmtId="0" fontId="15" fillId="0" borderId="10" xfId="0" applyFont="1" applyFill="1" applyBorder="1" applyAlignment="1">
      <alignment wrapText="1"/>
    </xf>
    <xf numFmtId="0" fontId="15" fillId="0" borderId="12" xfId="0" applyFont="1" applyFill="1" applyBorder="1" applyAlignment="1">
      <alignment wrapText="1"/>
    </xf>
    <xf numFmtId="0" fontId="15" fillId="0" borderId="9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2" fontId="15" fillId="0" borderId="9" xfId="0" applyNumberFormat="1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5" fillId="0" borderId="2" xfId="0" applyFont="1" applyFill="1" applyBorder="1" applyAlignment="1">
      <alignment wrapText="1"/>
    </xf>
    <xf numFmtId="0" fontId="15" fillId="0" borderId="3" xfId="0" applyFont="1" applyFill="1" applyBorder="1" applyAlignment="1">
      <alignment horizontal="center" wrapText="1"/>
    </xf>
    <xf numFmtId="2" fontId="15" fillId="0" borderId="3" xfId="0" applyNumberFormat="1" applyFont="1" applyFill="1" applyBorder="1" applyAlignment="1">
      <alignment wrapText="1"/>
    </xf>
    <xf numFmtId="2" fontId="15" fillId="0" borderId="3" xfId="0" applyNumberFormat="1" applyFont="1" applyFill="1" applyBorder="1" applyAlignment="1">
      <alignment horizontal="right" wrapText="1"/>
    </xf>
    <xf numFmtId="0" fontId="15" fillId="0" borderId="6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wrapText="1"/>
    </xf>
    <xf numFmtId="0" fontId="19" fillId="0" borderId="0" xfId="0" applyFont="1" applyFill="1" applyAlignment="1">
      <alignment wrapText="1"/>
    </xf>
    <xf numFmtId="49" fontId="19" fillId="0" borderId="6" xfId="0" applyNumberFormat="1" applyFont="1" applyFill="1" applyBorder="1" applyAlignment="1">
      <alignment horizontal="center" wrapText="1"/>
    </xf>
    <xf numFmtId="164" fontId="19" fillId="0" borderId="0" xfId="0" applyNumberFormat="1" applyFont="1" applyFill="1" applyAlignment="1">
      <alignment horizontal="center" wrapText="1"/>
    </xf>
    <xf numFmtId="164" fontId="19" fillId="0" borderId="6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Alignment="1">
      <alignment horizontal="center" wrapText="1"/>
    </xf>
    <xf numFmtId="2" fontId="19" fillId="0" borderId="6" xfId="0" applyNumberFormat="1" applyFont="1" applyFill="1" applyBorder="1" applyAlignment="1">
      <alignment horizontal="center" wrapText="1"/>
    </xf>
    <xf numFmtId="2" fontId="19" fillId="0" borderId="5" xfId="0" applyNumberFormat="1" applyFont="1" applyFill="1" applyBorder="1" applyAlignment="1">
      <alignment horizontal="center" wrapText="1"/>
    </xf>
    <xf numFmtId="0" fontId="18" fillId="0" borderId="0" xfId="0" applyFont="1" applyFill="1"/>
    <xf numFmtId="0" fontId="13" fillId="0" borderId="5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3" fillId="0" borderId="6" xfId="0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5" fillId="0" borderId="24" xfId="0" applyFont="1" applyFill="1" applyBorder="1" applyAlignment="1">
      <alignment wrapText="1"/>
    </xf>
    <xf numFmtId="0" fontId="15" fillId="0" borderId="8" xfId="0" applyFont="1" applyFill="1" applyBorder="1" applyAlignment="1">
      <alignment wrapText="1"/>
    </xf>
    <xf numFmtId="0" fontId="15" fillId="0" borderId="13" xfId="0" applyFont="1" applyFill="1" applyBorder="1" applyAlignment="1">
      <alignment horizontal="center" wrapText="1"/>
    </xf>
    <xf numFmtId="2" fontId="15" fillId="0" borderId="13" xfId="0" applyNumberFormat="1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2" fontId="15" fillId="0" borderId="12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wrapText="1"/>
    </xf>
    <xf numFmtId="0" fontId="13" fillId="0" borderId="6" xfId="0" applyFont="1" applyFill="1" applyBorder="1" applyAlignment="1">
      <alignment horizontal="left" wrapText="1"/>
    </xf>
    <xf numFmtId="0" fontId="15" fillId="0" borderId="11" xfId="0" applyFont="1" applyFill="1" applyBorder="1" applyAlignment="1">
      <alignment horizontal="center" wrapText="1"/>
    </xf>
    <xf numFmtId="0" fontId="12" fillId="0" borderId="0" xfId="0" applyFont="1" applyFill="1"/>
    <xf numFmtId="2" fontId="13" fillId="0" borderId="5" xfId="0" applyNumberFormat="1" applyFont="1" applyFill="1" applyBorder="1" applyAlignment="1">
      <alignment horizontal="center"/>
    </xf>
    <xf numFmtId="1" fontId="13" fillId="0" borderId="0" xfId="0" applyNumberFormat="1" applyFont="1" applyFill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left"/>
    </xf>
    <xf numFmtId="0" fontId="15" fillId="0" borderId="10" xfId="0" applyFont="1" applyFill="1" applyBorder="1"/>
    <xf numFmtId="0" fontId="15" fillId="0" borderId="12" xfId="0" applyFont="1" applyFill="1" applyBorder="1"/>
    <xf numFmtId="0" fontId="15" fillId="0" borderId="9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2" fontId="15" fillId="0" borderId="10" xfId="0" applyNumberFormat="1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 vertical="center" wrapText="1"/>
    </xf>
    <xf numFmtId="2" fontId="15" fillId="0" borderId="10" xfId="0" applyNumberFormat="1" applyFont="1" applyFill="1" applyBorder="1" applyAlignment="1">
      <alignment horizontal="right" wrapText="1"/>
    </xf>
    <xf numFmtId="2" fontId="15" fillId="0" borderId="9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wrapText="1"/>
    </xf>
    <xf numFmtId="2" fontId="15" fillId="0" borderId="0" xfId="0" applyNumberFormat="1" applyFont="1" applyFill="1" applyAlignment="1">
      <alignment horizontal="right" wrapText="1"/>
    </xf>
    <xf numFmtId="2" fontId="15" fillId="0" borderId="2" xfId="0" applyNumberFormat="1" applyFont="1" applyFill="1" applyBorder="1" applyAlignment="1">
      <alignment wrapText="1"/>
    </xf>
    <xf numFmtId="2" fontId="15" fillId="0" borderId="8" xfId="0" applyNumberFormat="1" applyFont="1" applyFill="1" applyBorder="1" applyAlignment="1">
      <alignment horizontal="center" wrapText="1"/>
    </xf>
    <xf numFmtId="0" fontId="15" fillId="0" borderId="7" xfId="0" applyFont="1" applyFill="1" applyBorder="1" applyAlignment="1">
      <alignment wrapText="1"/>
    </xf>
    <xf numFmtId="2" fontId="15" fillId="0" borderId="7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wrapText="1"/>
    </xf>
    <xf numFmtId="164" fontId="15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/>
    </xf>
    <xf numFmtId="0" fontId="10" fillId="0" borderId="0" xfId="0" applyFont="1" applyFill="1"/>
    <xf numFmtId="164" fontId="15" fillId="0" borderId="0" xfId="0" applyNumberFormat="1" applyFont="1" applyFill="1" applyAlignment="1">
      <alignment horizontal="center" wrapText="1"/>
    </xf>
    <xf numFmtId="164" fontId="15" fillId="0" borderId="6" xfId="0" applyNumberFormat="1" applyFont="1" applyFill="1" applyBorder="1" applyAlignment="1">
      <alignment horizontal="center" wrapText="1"/>
    </xf>
    <xf numFmtId="0" fontId="15" fillId="0" borderId="12" xfId="0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/>
    <xf numFmtId="0" fontId="0" fillId="0" borderId="0" xfId="0" applyFill="1" applyAlignment="1">
      <alignment wrapText="1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12" fillId="0" borderId="6" xfId="0" applyFont="1" applyFill="1" applyBorder="1" applyAlignment="1">
      <alignment horizontal="center" wrapText="1"/>
    </xf>
    <xf numFmtId="0" fontId="13" fillId="0" borderId="5" xfId="0" applyFont="1" applyFill="1" applyBorder="1"/>
    <xf numFmtId="2" fontId="13" fillId="0" borderId="0" xfId="0" applyNumberFormat="1" applyFont="1" applyFill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1" fontId="13" fillId="0" borderId="6" xfId="0" applyNumberFormat="1" applyFont="1" applyFill="1" applyBorder="1" applyAlignment="1">
      <alignment horizontal="center"/>
    </xf>
    <xf numFmtId="2" fontId="15" fillId="0" borderId="9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right" wrapText="1"/>
    </xf>
    <xf numFmtId="2" fontId="15" fillId="0" borderId="10" xfId="0" applyNumberFormat="1" applyFont="1" applyFill="1" applyBorder="1" applyAlignment="1">
      <alignment wrapText="1"/>
    </xf>
    <xf numFmtId="0" fontId="15" fillId="0" borderId="5" xfId="0" applyFont="1" applyFill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10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 wrapText="1"/>
    </xf>
    <xf numFmtId="2" fontId="15" fillId="0" borderId="1" xfId="0" applyNumberFormat="1" applyFont="1" applyFill="1" applyBorder="1" applyAlignment="1">
      <alignment wrapText="1"/>
    </xf>
    <xf numFmtId="2" fontId="15" fillId="0" borderId="2" xfId="0" applyNumberFormat="1" applyFont="1" applyFill="1" applyBorder="1" applyAlignment="1">
      <alignment horizontal="right" wrapText="1"/>
    </xf>
    <xf numFmtId="0" fontId="15" fillId="0" borderId="1" xfId="0" applyFont="1" applyFill="1" applyBorder="1"/>
    <xf numFmtId="0" fontId="15" fillId="0" borderId="2" xfId="0" applyFont="1" applyFill="1" applyBorder="1"/>
    <xf numFmtId="2" fontId="15" fillId="0" borderId="3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9" xfId="0" applyFont="1" applyFill="1" applyBorder="1"/>
    <xf numFmtId="0" fontId="15" fillId="0" borderId="10" xfId="0" applyFont="1" applyFill="1" applyBorder="1" applyAlignment="1">
      <alignment horizontal="right"/>
    </xf>
    <xf numFmtId="0" fontId="19" fillId="0" borderId="6" xfId="0" applyFont="1" applyFill="1" applyBorder="1" applyAlignment="1">
      <alignment horizontal="center" wrapText="1"/>
    </xf>
    <xf numFmtId="49" fontId="15" fillId="0" borderId="11" xfId="0" applyNumberFormat="1" applyFont="1" applyFill="1" applyBorder="1" applyAlignment="1">
      <alignment horizontal="center" wrapText="1"/>
    </xf>
    <xf numFmtId="0" fontId="15" fillId="0" borderId="11" xfId="0" applyFont="1" applyFill="1" applyBorder="1" applyAlignment="1">
      <alignment wrapText="1"/>
    </xf>
    <xf numFmtId="2" fontId="15" fillId="0" borderId="11" xfId="0" applyNumberFormat="1" applyFont="1" applyFill="1" applyBorder="1" applyAlignment="1">
      <alignment horizontal="center"/>
    </xf>
    <xf numFmtId="49" fontId="15" fillId="0" borderId="3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9" fillId="0" borderId="15" xfId="0" applyFont="1" applyFill="1" applyBorder="1" applyAlignment="1">
      <alignment wrapText="1"/>
    </xf>
    <xf numFmtId="1" fontId="15" fillId="0" borderId="5" xfId="0" applyNumberFormat="1" applyFont="1" applyFill="1" applyBorder="1" applyAlignment="1">
      <alignment horizontal="center" wrapText="1"/>
    </xf>
    <xf numFmtId="0" fontId="15" fillId="0" borderId="15" xfId="0" applyFont="1" applyFill="1" applyBorder="1" applyAlignment="1">
      <alignment wrapText="1"/>
    </xf>
    <xf numFmtId="2" fontId="15" fillId="0" borderId="11" xfId="0" applyNumberFormat="1" applyFont="1" applyFill="1" applyBorder="1" applyAlignment="1">
      <alignment wrapText="1"/>
    </xf>
    <xf numFmtId="2" fontId="15" fillId="0" borderId="16" xfId="0" applyNumberFormat="1" applyFont="1" applyFill="1" applyBorder="1" applyAlignment="1">
      <alignment wrapText="1"/>
    </xf>
    <xf numFmtId="2" fontId="15" fillId="0" borderId="16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Alignment="1">
      <alignment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/>
    <xf numFmtId="1" fontId="15" fillId="0" borderId="6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wrapText="1"/>
    </xf>
    <xf numFmtId="0" fontId="15" fillId="0" borderId="9" xfId="0" applyFont="1" applyFill="1" applyBorder="1" applyAlignment="1">
      <alignment wrapText="1"/>
    </xf>
    <xf numFmtId="1" fontId="15" fillId="0" borderId="6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wrapText="1"/>
    </xf>
    <xf numFmtId="2" fontId="21" fillId="0" borderId="0" xfId="0" applyNumberFormat="1" applyFont="1" applyFill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/>
    </xf>
    <xf numFmtId="2" fontId="15" fillId="0" borderId="2" xfId="0" applyNumberFormat="1" applyFont="1" applyFill="1" applyBorder="1" applyAlignment="1">
      <alignment horizontal="center"/>
    </xf>
    <xf numFmtId="0" fontId="15" fillId="0" borderId="16" xfId="0" applyFont="1" applyFill="1" applyBorder="1" applyAlignment="1">
      <alignment wrapText="1"/>
    </xf>
    <xf numFmtId="0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0" fontId="13" fillId="0" borderId="11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0" fillId="0" borderId="0" xfId="0" applyFill="1" applyBorder="1"/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/>
    <xf numFmtId="0" fontId="15" fillId="0" borderId="5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wrapText="1"/>
    </xf>
    <xf numFmtId="0" fontId="13" fillId="0" borderId="5" xfId="0" applyNumberFormat="1" applyFont="1" applyFill="1" applyBorder="1" applyAlignment="1">
      <alignment horizontal="center" wrapText="1"/>
    </xf>
    <xf numFmtId="1" fontId="15" fillId="0" borderId="0" xfId="0" applyNumberFormat="1" applyFont="1" applyFill="1" applyAlignment="1">
      <alignment horizontal="center"/>
    </xf>
    <xf numFmtId="49" fontId="15" fillId="0" borderId="2" xfId="0" applyNumberFormat="1" applyFont="1" applyFill="1" applyBorder="1" applyAlignment="1">
      <alignment horizontal="center"/>
    </xf>
    <xf numFmtId="1" fontId="15" fillId="0" borderId="2" xfId="0" applyNumberFormat="1" applyFont="1" applyFill="1" applyBorder="1" applyAlignment="1">
      <alignment horizontal="center"/>
    </xf>
    <xf numFmtId="49" fontId="15" fillId="0" borderId="0" xfId="0" applyNumberFormat="1" applyFont="1" applyFill="1" applyAlignment="1">
      <alignment horizontal="center"/>
    </xf>
    <xf numFmtId="0" fontId="12" fillId="0" borderId="6" xfId="0" applyFont="1" applyFill="1" applyBorder="1" applyAlignment="1">
      <alignment wrapText="1"/>
    </xf>
    <xf numFmtId="2" fontId="15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5" fillId="0" borderId="0" xfId="0" applyFont="1" applyFill="1" applyAlignment="1"/>
    <xf numFmtId="0" fontId="19" fillId="0" borderId="6" xfId="0" applyFont="1" applyFill="1" applyBorder="1" applyAlignment="1">
      <alignment wrapText="1"/>
    </xf>
    <xf numFmtId="0" fontId="15" fillId="0" borderId="13" xfId="0" applyFont="1" applyFill="1" applyBorder="1" applyAlignment="1">
      <alignment wrapText="1"/>
    </xf>
    <xf numFmtId="0" fontId="13" fillId="0" borderId="0" xfId="0" applyFont="1" applyFill="1" applyAlignment="1"/>
    <xf numFmtId="0" fontId="13" fillId="0" borderId="6" xfId="0" applyFont="1" applyFill="1" applyBorder="1" applyAlignment="1"/>
    <xf numFmtId="0" fontId="18" fillId="0" borderId="0" xfId="0" applyFont="1" applyFill="1" applyAlignment="1"/>
    <xf numFmtId="0" fontId="15" fillId="0" borderId="6" xfId="0" applyFont="1" applyFill="1" applyBorder="1" applyAlignment="1"/>
    <xf numFmtId="0" fontId="15" fillId="0" borderId="3" xfId="0" applyFont="1" applyFill="1" applyBorder="1" applyAlignment="1"/>
    <xf numFmtId="2" fontId="15" fillId="0" borderId="12" xfId="0" applyNumberFormat="1" applyFont="1" applyFill="1" applyBorder="1" applyAlignment="1">
      <alignment wrapText="1"/>
    </xf>
    <xf numFmtId="0" fontId="12" fillId="0" borderId="0" xfId="0" applyFont="1" applyFill="1" applyAlignment="1"/>
    <xf numFmtId="0" fontId="15" fillId="0" borderId="5" xfId="0" applyFont="1" applyFill="1" applyBorder="1" applyAlignment="1">
      <alignment vertical="top" wrapText="1"/>
    </xf>
    <xf numFmtId="0" fontId="15" fillId="0" borderId="5" xfId="0" applyFont="1" applyFill="1" applyBorder="1" applyAlignment="1">
      <alignment vertical="top"/>
    </xf>
    <xf numFmtId="0" fontId="12" fillId="0" borderId="5" xfId="0" applyFont="1" applyFill="1" applyBorder="1" applyAlignment="1">
      <alignment vertical="top" wrapText="1"/>
    </xf>
    <xf numFmtId="49" fontId="12" fillId="0" borderId="6" xfId="0" applyNumberFormat="1" applyFont="1" applyFill="1" applyBorder="1" applyAlignment="1">
      <alignment horizontal="center" wrapText="1"/>
    </xf>
    <xf numFmtId="164" fontId="12" fillId="0" borderId="6" xfId="0" applyNumberFormat="1" applyFont="1" applyFill="1" applyBorder="1" applyAlignment="1">
      <alignment horizontal="center" wrapText="1"/>
    </xf>
    <xf numFmtId="49" fontId="12" fillId="0" borderId="5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9" fillId="0" borderId="0" xfId="0" applyFont="1" applyFill="1" applyAlignment="1">
      <alignment wrapText="1"/>
    </xf>
    <xf numFmtId="0" fontId="13" fillId="2" borderId="5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right" wrapText="1"/>
    </xf>
    <xf numFmtId="0" fontId="13" fillId="0" borderId="6" xfId="0" applyNumberFormat="1" applyFont="1" applyFill="1" applyBorder="1" applyAlignment="1">
      <alignment horizontal="right" wrapText="1"/>
    </xf>
    <xf numFmtId="0" fontId="13" fillId="0" borderId="0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165" fontId="12" fillId="0" borderId="5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vertical="top" wrapText="1"/>
    </xf>
    <xf numFmtId="0" fontId="15" fillId="0" borderId="11" xfId="0" applyFont="1" applyFill="1" applyBorder="1"/>
    <xf numFmtId="0" fontId="15" fillId="0" borderId="14" xfId="0" applyFont="1" applyFill="1" applyBorder="1" applyAlignment="1">
      <alignment wrapText="1"/>
    </xf>
    <xf numFmtId="2" fontId="21" fillId="0" borderId="5" xfId="0" applyNumberFormat="1" applyFont="1" applyFill="1" applyBorder="1" applyAlignment="1">
      <alignment horizontal="center" wrapText="1"/>
    </xf>
    <xf numFmtId="167" fontId="15" fillId="0" borderId="6" xfId="0" applyNumberFormat="1" applyFont="1" applyFill="1" applyBorder="1" applyAlignment="1">
      <alignment horizontal="center" wrapText="1"/>
    </xf>
    <xf numFmtId="1" fontId="15" fillId="0" borderId="0" xfId="0" applyNumberFormat="1" applyFont="1" applyFill="1" applyAlignment="1">
      <alignment horizontal="center" wrapText="1"/>
    </xf>
    <xf numFmtId="0" fontId="12" fillId="0" borderId="6" xfId="0" applyFont="1" applyFill="1" applyBorder="1"/>
    <xf numFmtId="0" fontId="18" fillId="0" borderId="6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2" fontId="15" fillId="0" borderId="22" xfId="0" applyNumberFormat="1" applyFont="1" applyFill="1" applyBorder="1" applyAlignment="1">
      <alignment horizontal="center" wrapText="1"/>
    </xf>
    <xf numFmtId="2" fontId="15" fillId="0" borderId="14" xfId="0" applyNumberFormat="1" applyFont="1" applyFill="1" applyBorder="1" applyAlignment="1">
      <alignment wrapText="1"/>
    </xf>
    <xf numFmtId="1" fontId="13" fillId="0" borderId="0" xfId="0" applyNumberFormat="1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5" fillId="0" borderId="4" xfId="0" applyFont="1" applyFill="1" applyBorder="1"/>
    <xf numFmtId="2" fontId="15" fillId="0" borderId="1" xfId="0" applyNumberFormat="1" applyFont="1" applyFill="1" applyBorder="1" applyAlignment="1">
      <alignment horizontal="center" wrapText="1"/>
    </xf>
    <xf numFmtId="2" fontId="15" fillId="0" borderId="2" xfId="0" applyNumberFormat="1" applyFont="1" applyFill="1" applyBorder="1" applyAlignment="1">
      <alignment horizontal="center" wrapText="1"/>
    </xf>
    <xf numFmtId="2" fontId="15" fillId="0" borderId="4" xfId="0" applyNumberFormat="1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21" fillId="0" borderId="11" xfId="0" applyFont="1" applyFill="1" applyBorder="1" applyAlignment="1">
      <alignment wrapText="1"/>
    </xf>
    <xf numFmtId="0" fontId="21" fillId="0" borderId="0" xfId="0" applyFont="1" applyFill="1" applyBorder="1"/>
    <xf numFmtId="0" fontId="13" fillId="0" borderId="11" xfId="0" applyFont="1" applyFill="1" applyBorder="1"/>
    <xf numFmtId="0" fontId="21" fillId="0" borderId="5" xfId="0" applyFont="1" applyFill="1" applyBorder="1" applyAlignment="1">
      <alignment vertical="top" wrapText="1"/>
    </xf>
    <xf numFmtId="0" fontId="21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 wrapText="1"/>
    </xf>
    <xf numFmtId="0" fontId="1" fillId="0" borderId="27" xfId="0" applyFont="1" applyFill="1" applyBorder="1"/>
    <xf numFmtId="49" fontId="13" fillId="0" borderId="0" xfId="0" applyNumberFormat="1" applyFont="1" applyFill="1" applyBorder="1" applyAlignment="1">
      <alignment horizontal="center"/>
    </xf>
    <xf numFmtId="0" fontId="18" fillId="0" borderId="6" xfId="0" applyFont="1" applyFill="1" applyBorder="1" applyAlignment="1"/>
    <xf numFmtId="0" fontId="20" fillId="0" borderId="0" xfId="0" applyFont="1" applyFill="1" applyBorder="1" applyAlignment="1">
      <alignment wrapText="1"/>
    </xf>
    <xf numFmtId="0" fontId="15" fillId="4" borderId="5" xfId="0" applyFont="1" applyFill="1" applyBorder="1" applyAlignment="1">
      <alignment wrapText="1"/>
    </xf>
    <xf numFmtId="0" fontId="1" fillId="0" borderId="15" xfId="0" applyFont="1" applyFill="1" applyBorder="1"/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vertical="top" wrapText="1"/>
    </xf>
    <xf numFmtId="0" fontId="19" fillId="0" borderId="8" xfId="0" applyFont="1" applyFill="1" applyBorder="1" applyAlignment="1">
      <alignment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7" xfId="0" applyNumberFormat="1" applyFont="1" applyFill="1" applyBorder="1" applyAlignment="1">
      <alignment horizontal="center" vertical="top" wrapText="1"/>
    </xf>
    <xf numFmtId="2" fontId="19" fillId="0" borderId="8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Fill="1" applyAlignment="1">
      <alignment horizontal="center" vertical="top" wrapText="1"/>
    </xf>
    <xf numFmtId="2" fontId="19" fillId="0" borderId="5" xfId="0" applyNumberFormat="1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left" wrapText="1"/>
    </xf>
    <xf numFmtId="2" fontId="19" fillId="0" borderId="9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center" wrapText="1"/>
    </xf>
    <xf numFmtId="0" fontId="19" fillId="0" borderId="2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 wrapText="1"/>
    </xf>
    <xf numFmtId="0" fontId="19" fillId="0" borderId="5" xfId="0" applyFont="1" applyFill="1" applyBorder="1" applyAlignment="1">
      <alignment vertical="top" wrapText="1"/>
    </xf>
    <xf numFmtId="0" fontId="19" fillId="0" borderId="5" xfId="0" applyFont="1" applyFill="1" applyBorder="1" applyAlignment="1">
      <alignment vertical="top"/>
    </xf>
    <xf numFmtId="0" fontId="19" fillId="0" borderId="11" xfId="0" applyFont="1" applyFill="1" applyBorder="1"/>
    <xf numFmtId="0" fontId="19" fillId="0" borderId="11" xfId="0" applyFont="1" applyFill="1" applyBorder="1" applyAlignment="1">
      <alignment horizontal="center"/>
    </xf>
    <xf numFmtId="2" fontId="19" fillId="0" borderId="5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horizontal="center"/>
    </xf>
    <xf numFmtId="2" fontId="19" fillId="0" borderId="0" xfId="0" applyNumberFormat="1" applyFont="1" applyFill="1" applyAlignment="1">
      <alignment horizontal="center"/>
    </xf>
    <xf numFmtId="0" fontId="19" fillId="0" borderId="5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wrapText="1"/>
    </xf>
    <xf numFmtId="0" fontId="19" fillId="0" borderId="9" xfId="0" applyFont="1" applyFill="1" applyBorder="1" applyAlignment="1">
      <alignment horizontal="center" wrapText="1"/>
    </xf>
    <xf numFmtId="2" fontId="19" fillId="0" borderId="3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0" fontId="19" fillId="0" borderId="6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center"/>
    </xf>
    <xf numFmtId="1" fontId="19" fillId="0" borderId="6" xfId="0" applyNumberFormat="1" applyFont="1" applyFill="1" applyBorder="1" applyAlignment="1">
      <alignment horizontal="center" wrapText="1"/>
    </xf>
    <xf numFmtId="0" fontId="19" fillId="0" borderId="12" xfId="0" applyFont="1" applyFill="1" applyBorder="1"/>
    <xf numFmtId="2" fontId="19" fillId="0" borderId="9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19" fillId="0" borderId="9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wrapText="1"/>
    </xf>
    <xf numFmtId="0" fontId="19" fillId="0" borderId="11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/>
    </xf>
    <xf numFmtId="2" fontId="19" fillId="0" borderId="16" xfId="0" applyNumberFormat="1" applyFont="1" applyFill="1" applyBorder="1" applyAlignment="1">
      <alignment horizontal="center" wrapText="1"/>
    </xf>
    <xf numFmtId="49" fontId="19" fillId="0" borderId="11" xfId="0" applyNumberFormat="1" applyFont="1" applyFill="1" applyBorder="1" applyAlignment="1">
      <alignment horizontal="center" wrapText="1"/>
    </xf>
    <xf numFmtId="49" fontId="19" fillId="0" borderId="6" xfId="0" applyNumberFormat="1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 wrapText="1"/>
    </xf>
    <xf numFmtId="2" fontId="19" fillId="0" borderId="7" xfId="0" applyNumberFormat="1" applyFont="1" applyFill="1" applyBorder="1" applyAlignment="1">
      <alignment horizontal="center" wrapText="1"/>
    </xf>
    <xf numFmtId="1" fontId="19" fillId="0" borderId="0" xfId="0" applyNumberFormat="1" applyFont="1" applyFill="1" applyAlignment="1">
      <alignment horizontal="center"/>
    </xf>
    <xf numFmtId="0" fontId="19" fillId="0" borderId="14" xfId="0" applyFont="1" applyFill="1" applyBorder="1" applyAlignment="1">
      <alignment wrapText="1"/>
    </xf>
    <xf numFmtId="2" fontId="19" fillId="0" borderId="12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2" fontId="19" fillId="0" borderId="6" xfId="0" applyNumberFormat="1" applyFont="1" applyFill="1" applyBorder="1" applyAlignment="1">
      <alignment wrapText="1"/>
    </xf>
    <xf numFmtId="2" fontId="19" fillId="0" borderId="0" xfId="0" applyNumberFormat="1" applyFont="1" applyFill="1" applyAlignment="1">
      <alignment vertical="top" wrapText="1"/>
    </xf>
    <xf numFmtId="0" fontId="19" fillId="0" borderId="0" xfId="0" applyFont="1" applyFill="1" applyAlignment="1">
      <alignment horizontal="right"/>
    </xf>
    <xf numFmtId="2" fontId="19" fillId="0" borderId="0" xfId="0" applyNumberFormat="1" applyFont="1" applyFill="1"/>
    <xf numFmtId="2" fontId="19" fillId="0" borderId="0" xfId="0" applyNumberFormat="1" applyFont="1" applyFill="1" applyAlignment="1"/>
    <xf numFmtId="1" fontId="19" fillId="0" borderId="5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19" fillId="0" borderId="27" xfId="0" applyFont="1" applyFill="1" applyBorder="1"/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wrapText="1"/>
    </xf>
    <xf numFmtId="0" fontId="19" fillId="0" borderId="5" xfId="0" applyFont="1" applyFill="1" applyBorder="1"/>
    <xf numFmtId="0" fontId="19" fillId="0" borderId="10" xfId="0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19" fillId="0" borderId="24" xfId="0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0" xfId="0" applyFont="1" applyFill="1" applyBorder="1"/>
    <xf numFmtId="0" fontId="19" fillId="0" borderId="9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 wrapText="1"/>
    </xf>
    <xf numFmtId="2" fontId="19" fillId="0" borderId="8" xfId="0" applyNumberFormat="1" applyFont="1" applyFill="1" applyBorder="1" applyAlignment="1">
      <alignment horizontal="center" wrapText="1"/>
    </xf>
    <xf numFmtId="0" fontId="19" fillId="0" borderId="5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horizontal="center" wrapText="1"/>
    </xf>
    <xf numFmtId="2" fontId="19" fillId="0" borderId="9" xfId="0" applyNumberFormat="1" applyFont="1" applyFill="1" applyBorder="1" applyAlignment="1">
      <alignment wrapText="1"/>
    </xf>
    <xf numFmtId="2" fontId="19" fillId="0" borderId="22" xfId="0" applyNumberFormat="1" applyFont="1" applyFill="1" applyBorder="1" applyAlignment="1">
      <alignment horizontal="center" wrapText="1"/>
    </xf>
    <xf numFmtId="2" fontId="19" fillId="0" borderId="14" xfId="0" applyNumberFormat="1" applyFont="1" applyFill="1" applyBorder="1" applyAlignment="1">
      <alignment wrapText="1"/>
    </xf>
    <xf numFmtId="0" fontId="19" fillId="0" borderId="6" xfId="0" applyFont="1" applyFill="1" applyBorder="1" applyAlignment="1"/>
    <xf numFmtId="0" fontId="19" fillId="0" borderId="0" xfId="0" applyFont="1" applyFill="1" applyBorder="1"/>
    <xf numFmtId="2" fontId="19" fillId="0" borderId="12" xfId="0" applyNumberFormat="1" applyFont="1" applyFill="1" applyBorder="1" applyAlignment="1">
      <alignment wrapText="1"/>
    </xf>
    <xf numFmtId="0" fontId="19" fillId="0" borderId="1" xfId="0" applyFont="1" applyFill="1" applyBorder="1"/>
    <xf numFmtId="0" fontId="19" fillId="0" borderId="2" xfId="0" applyFont="1" applyFill="1" applyBorder="1"/>
    <xf numFmtId="49" fontId="19" fillId="0" borderId="3" xfId="0" applyNumberFormat="1" applyFont="1" applyFill="1" applyBorder="1" applyAlignment="1">
      <alignment horizontal="center"/>
    </xf>
    <xf numFmtId="2" fontId="19" fillId="0" borderId="3" xfId="0" applyNumberFormat="1" applyFont="1" applyFill="1" applyBorder="1" applyAlignment="1">
      <alignment horizontal="center"/>
    </xf>
    <xf numFmtId="0" fontId="19" fillId="0" borderId="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Alignment="1"/>
    <xf numFmtId="1" fontId="19" fillId="0" borderId="6" xfId="0" applyNumberFormat="1" applyFont="1" applyFill="1" applyBorder="1" applyAlignment="1">
      <alignment horizontal="center"/>
    </xf>
    <xf numFmtId="0" fontId="13" fillId="2" borderId="11" xfId="0" applyFont="1" applyFill="1" applyBorder="1" applyAlignment="1">
      <alignment wrapText="1"/>
    </xf>
    <xf numFmtId="2" fontId="13" fillId="2" borderId="0" xfId="0" applyNumberFormat="1" applyFont="1" applyFill="1" applyAlignment="1">
      <alignment horizontal="center" wrapText="1"/>
    </xf>
    <xf numFmtId="2" fontId="13" fillId="2" borderId="6" xfId="0" applyNumberFormat="1" applyFont="1" applyFill="1" applyBorder="1" applyAlignment="1">
      <alignment horizontal="center" wrapText="1"/>
    </xf>
    <xf numFmtId="2" fontId="13" fillId="2" borderId="5" xfId="0" applyNumberFormat="1" applyFont="1" applyFill="1" applyBorder="1" applyAlignment="1">
      <alignment horizontal="center" wrapText="1"/>
    </xf>
    <xf numFmtId="0" fontId="1" fillId="2" borderId="11" xfId="0" applyFont="1" applyFill="1" applyBorder="1"/>
    <xf numFmtId="0" fontId="13" fillId="2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0" borderId="17" xfId="0" applyFont="1" applyFill="1" applyBorder="1"/>
    <xf numFmtId="2" fontId="2" fillId="0" borderId="17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0" xfId="0" applyFont="1" applyFill="1"/>
    <xf numFmtId="0" fontId="1" fillId="2" borderId="18" xfId="0" applyFont="1" applyFill="1" applyBorder="1"/>
    <xf numFmtId="2" fontId="2" fillId="2" borderId="17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8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2" fontId="2" fillId="2" borderId="26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center"/>
    </xf>
    <xf numFmtId="2" fontId="19" fillId="0" borderId="0" xfId="0" applyNumberFormat="1" applyFont="1" applyFill="1" applyAlignment="1">
      <alignment horizontal="left" vertical="top" wrapText="1"/>
    </xf>
    <xf numFmtId="2" fontId="19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horizontal="left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2" fontId="15" fillId="0" borderId="1" xfId="0" applyNumberFormat="1" applyFont="1" applyFill="1" applyBorder="1" applyAlignment="1">
      <alignment horizontal="center" wrapText="1"/>
    </xf>
    <xf numFmtId="2" fontId="15" fillId="0" borderId="2" xfId="0" applyNumberFormat="1" applyFont="1" applyFill="1" applyBorder="1" applyAlignment="1">
      <alignment horizontal="center" wrapText="1"/>
    </xf>
    <xf numFmtId="2" fontId="15" fillId="0" borderId="4" xfId="0" applyNumberFormat="1" applyFont="1" applyFill="1" applyBorder="1" applyAlignment="1">
      <alignment horizontal="center" wrapText="1"/>
    </xf>
    <xf numFmtId="0" fontId="19" fillId="0" borderId="2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2" fontId="19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Fill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1"/>
  <sheetViews>
    <sheetView tabSelected="1" view="pageBreakPreview" zoomScale="60" zoomScaleNormal="100" workbookViewId="0">
      <selection sqref="A1:XFD1"/>
    </sheetView>
  </sheetViews>
  <sheetFormatPr defaultRowHeight="15.75" x14ac:dyDescent="0.25"/>
  <cols>
    <col min="1" max="1" width="36.5703125" style="91" customWidth="1"/>
    <col min="2" max="2" width="25.140625" style="91" customWidth="1"/>
    <col min="3" max="3" width="11.5703125" style="91" customWidth="1"/>
    <col min="4" max="4" width="10.28515625" style="95" customWidth="1"/>
    <col min="5" max="5" width="10" style="95" customWidth="1"/>
    <col min="6" max="6" width="9.7109375" style="95" customWidth="1"/>
    <col min="7" max="7" width="14.85546875" style="95" customWidth="1"/>
    <col min="8" max="8" width="28.140625" style="91" customWidth="1"/>
  </cols>
  <sheetData>
    <row r="1" spans="1:11" s="433" customFormat="1" ht="84" customHeight="1" x14ac:dyDescent="0.25">
      <c r="A1" s="434" t="s">
        <v>376</v>
      </c>
      <c r="B1" s="415"/>
      <c r="C1" s="415"/>
      <c r="D1" s="431"/>
      <c r="E1" s="431"/>
      <c r="F1" s="417" t="s">
        <v>377</v>
      </c>
      <c r="G1" s="417"/>
      <c r="H1" s="417"/>
      <c r="I1" s="432"/>
      <c r="J1" s="432"/>
      <c r="K1" s="432"/>
    </row>
    <row r="2" spans="1:11" ht="17.25" customHeight="1" x14ac:dyDescent="0.25">
      <c r="A2" s="287"/>
      <c r="D2" s="183"/>
      <c r="E2" s="334"/>
      <c r="F2" s="417"/>
      <c r="G2" s="417"/>
      <c r="H2" s="417"/>
      <c r="I2" s="44"/>
      <c r="J2" s="44"/>
      <c r="K2" s="44"/>
    </row>
    <row r="3" spans="1:11" x14ac:dyDescent="0.25">
      <c r="A3" s="286"/>
      <c r="B3" s="186"/>
      <c r="C3" s="335"/>
      <c r="D3" s="336"/>
      <c r="E3" s="337"/>
      <c r="F3" s="419"/>
      <c r="G3" s="419"/>
      <c r="H3" s="419"/>
      <c r="I3" s="44"/>
      <c r="J3" s="44"/>
      <c r="K3" s="44"/>
    </row>
    <row r="4" spans="1:11" x14ac:dyDescent="0.25">
      <c r="A4" s="286"/>
      <c r="B4" s="186"/>
      <c r="C4" s="335"/>
      <c r="D4" s="336"/>
      <c r="E4" s="337"/>
      <c r="F4" s="418"/>
      <c r="G4" s="418"/>
      <c r="H4" s="418"/>
      <c r="I4" s="44"/>
      <c r="J4" s="44"/>
      <c r="K4" s="44"/>
    </row>
    <row r="5" spans="1:11" x14ac:dyDescent="0.25">
      <c r="A5" s="186"/>
      <c r="B5" s="186"/>
      <c r="C5" s="306" t="s">
        <v>0</v>
      </c>
      <c r="D5" s="306"/>
      <c r="E5" s="306"/>
      <c r="F5" s="306"/>
      <c r="G5" s="306"/>
      <c r="H5" s="186"/>
      <c r="I5" s="44"/>
      <c r="J5" s="44"/>
      <c r="K5" s="44"/>
    </row>
    <row r="6" spans="1:11" ht="31.5" customHeight="1" x14ac:dyDescent="0.25">
      <c r="A6" s="186"/>
      <c r="B6" s="186"/>
      <c r="C6" s="184" t="s">
        <v>216</v>
      </c>
      <c r="D6" s="184"/>
      <c r="E6" s="184"/>
      <c r="F6" s="184"/>
      <c r="G6" s="184"/>
      <c r="H6" s="186"/>
      <c r="I6" s="44"/>
      <c r="J6" s="44"/>
      <c r="K6" s="44"/>
    </row>
    <row r="7" spans="1:11" x14ac:dyDescent="0.25">
      <c r="A7" s="186"/>
      <c r="B7" s="186"/>
      <c r="C7" s="184" t="s">
        <v>315</v>
      </c>
      <c r="D7" s="184"/>
      <c r="E7" s="184"/>
      <c r="F7" s="184"/>
      <c r="G7" s="184"/>
      <c r="H7" s="186"/>
      <c r="I7" s="44"/>
      <c r="J7" s="44"/>
      <c r="K7" s="44"/>
    </row>
    <row r="8" spans="1:11" ht="22.5" customHeight="1" x14ac:dyDescent="0.25">
      <c r="A8" s="186"/>
      <c r="B8" s="416" t="s">
        <v>375</v>
      </c>
      <c r="C8" s="416"/>
      <c r="D8" s="416"/>
      <c r="E8" s="416"/>
      <c r="F8" s="416"/>
      <c r="G8" s="184"/>
      <c r="H8" s="186"/>
      <c r="I8" s="44"/>
      <c r="J8" s="44"/>
      <c r="K8" s="44"/>
    </row>
    <row r="9" spans="1:11" ht="16.5" thickBot="1" x14ac:dyDescent="0.3">
      <c r="A9" s="91" t="s">
        <v>2</v>
      </c>
    </row>
    <row r="10" spans="1:11" ht="31.5" x14ac:dyDescent="0.25">
      <c r="A10" s="341" t="s">
        <v>205</v>
      </c>
      <c r="B10" s="342"/>
      <c r="C10" s="343" t="s">
        <v>201</v>
      </c>
      <c r="D10" s="420" t="s">
        <v>202</v>
      </c>
      <c r="E10" s="421"/>
      <c r="F10" s="422"/>
      <c r="G10" s="289" t="s">
        <v>4</v>
      </c>
      <c r="H10" s="344" t="s">
        <v>203</v>
      </c>
    </row>
    <row r="11" spans="1:11" ht="16.5" thickBot="1" x14ac:dyDescent="0.3">
      <c r="A11" s="345" t="s">
        <v>204</v>
      </c>
      <c r="B11" s="346"/>
      <c r="C11" s="347"/>
      <c r="D11" s="290"/>
      <c r="E11" s="291"/>
      <c r="F11" s="292"/>
      <c r="G11" s="293" t="s">
        <v>6</v>
      </c>
      <c r="H11" s="220"/>
    </row>
    <row r="12" spans="1:11" ht="16.5" thickBot="1" x14ac:dyDescent="0.3">
      <c r="A12" s="348"/>
      <c r="B12" s="349"/>
      <c r="C12" s="350"/>
      <c r="D12" s="295" t="s">
        <v>9</v>
      </c>
      <c r="E12" s="295" t="s">
        <v>10</v>
      </c>
      <c r="F12" s="296" t="s">
        <v>11</v>
      </c>
      <c r="G12" s="296" t="s">
        <v>12</v>
      </c>
      <c r="H12" s="351"/>
    </row>
    <row r="13" spans="1:11" x14ac:dyDescent="0.25">
      <c r="A13" s="90"/>
      <c r="B13" s="91" t="s">
        <v>13</v>
      </c>
      <c r="C13" s="171"/>
      <c r="D13" s="96"/>
      <c r="E13" s="96"/>
      <c r="F13" s="299"/>
      <c r="G13" s="97"/>
      <c r="H13" s="220"/>
    </row>
    <row r="14" spans="1:11" ht="31.5" x14ac:dyDescent="0.25">
      <c r="A14" s="90" t="s">
        <v>97</v>
      </c>
      <c r="B14" s="238"/>
      <c r="C14" s="312" t="s">
        <v>319</v>
      </c>
      <c r="D14" s="97">
        <v>5.2</v>
      </c>
      <c r="E14" s="96">
        <v>5.8</v>
      </c>
      <c r="F14" s="96">
        <v>25.2</v>
      </c>
      <c r="G14" s="97">
        <v>173.8</v>
      </c>
      <c r="H14" s="220" t="s">
        <v>171</v>
      </c>
    </row>
    <row r="15" spans="1:11" x14ac:dyDescent="0.25">
      <c r="A15" s="352" t="s">
        <v>155</v>
      </c>
      <c r="B15" s="186"/>
      <c r="C15" s="314" t="s">
        <v>228</v>
      </c>
      <c r="D15" s="304">
        <v>0.06</v>
      </c>
      <c r="E15" s="305">
        <v>0.02</v>
      </c>
      <c r="F15" s="306">
        <v>4.99</v>
      </c>
      <c r="G15" s="305">
        <v>20</v>
      </c>
      <c r="H15" s="220" t="s">
        <v>227</v>
      </c>
    </row>
    <row r="16" spans="1:11" ht="16.5" thickBot="1" x14ac:dyDescent="0.3">
      <c r="A16" s="90" t="s">
        <v>23</v>
      </c>
      <c r="C16" s="92" t="s">
        <v>153</v>
      </c>
      <c r="D16" s="97">
        <v>1.9</v>
      </c>
      <c r="E16" s="96">
        <v>4.4000000000000004</v>
      </c>
      <c r="F16" s="95">
        <v>13</v>
      </c>
      <c r="G16" s="97">
        <v>99</v>
      </c>
      <c r="H16" s="220" t="s">
        <v>24</v>
      </c>
    </row>
    <row r="17" spans="1:8" ht="16.5" thickBot="1" x14ac:dyDescent="0.3">
      <c r="A17" s="353" t="s">
        <v>26</v>
      </c>
      <c r="B17" s="308"/>
      <c r="C17" s="309">
        <v>418</v>
      </c>
      <c r="D17" s="295">
        <f>SUM(D13:D16)</f>
        <v>7.16</v>
      </c>
      <c r="E17" s="295">
        <f>SUM(E13:E16)</f>
        <v>10.219999999999999</v>
      </c>
      <c r="F17" s="295">
        <f>SUM(F13:F16)</f>
        <v>43.19</v>
      </c>
      <c r="G17" s="295">
        <f>SUM(G13:G16)</f>
        <v>292.8</v>
      </c>
      <c r="H17" s="351"/>
    </row>
    <row r="18" spans="1:8" x14ac:dyDescent="0.25">
      <c r="A18" s="90" t="s">
        <v>27</v>
      </c>
      <c r="C18" s="171">
        <v>125</v>
      </c>
      <c r="D18" s="97">
        <v>0.9</v>
      </c>
      <c r="E18" s="96">
        <v>0.08</v>
      </c>
      <c r="F18" s="95">
        <v>22</v>
      </c>
      <c r="G18" s="96">
        <v>91</v>
      </c>
      <c r="H18" s="220" t="s">
        <v>331</v>
      </c>
    </row>
    <row r="19" spans="1:8" ht="16.5" thickBot="1" x14ac:dyDescent="0.3">
      <c r="A19" s="90"/>
      <c r="C19" s="171"/>
      <c r="D19" s="97"/>
      <c r="E19" s="96"/>
      <c r="G19" s="96"/>
      <c r="H19" s="220"/>
    </row>
    <row r="20" spans="1:8" ht="16.5" thickBot="1" x14ac:dyDescent="0.3">
      <c r="A20" s="353" t="s">
        <v>26</v>
      </c>
      <c r="B20" s="308"/>
      <c r="C20" s="309">
        <f>SUM(C18:C18)</f>
        <v>125</v>
      </c>
      <c r="D20" s="295">
        <f>SUM(D18)</f>
        <v>0.9</v>
      </c>
      <c r="E20" s="295">
        <f>SUM(E18)</f>
        <v>0.08</v>
      </c>
      <c r="F20" s="295">
        <f>SUM(F18)</f>
        <v>22</v>
      </c>
      <c r="G20" s="295">
        <f>SUM(G18)</f>
        <v>91</v>
      </c>
      <c r="H20" s="351"/>
    </row>
    <row r="21" spans="1:8" ht="16.5" thickBot="1" x14ac:dyDescent="0.3">
      <c r="A21" s="354"/>
      <c r="B21" s="297"/>
      <c r="C21" s="298">
        <v>543</v>
      </c>
      <c r="D21" s="289">
        <f>D17+D20</f>
        <v>8.06</v>
      </c>
      <c r="E21" s="289">
        <f>E17+E20</f>
        <v>10.299999999999999</v>
      </c>
      <c r="F21" s="289">
        <f>F17+F20</f>
        <v>65.19</v>
      </c>
      <c r="G21" s="289">
        <f>G17+G20</f>
        <v>383.8</v>
      </c>
      <c r="H21" s="220"/>
    </row>
    <row r="22" spans="1:8" x14ac:dyDescent="0.25">
      <c r="A22" s="354"/>
      <c r="B22" s="297" t="s">
        <v>28</v>
      </c>
      <c r="C22" s="298"/>
      <c r="D22" s="289"/>
      <c r="E22" s="310"/>
      <c r="F22" s="311"/>
      <c r="G22" s="289"/>
      <c r="H22" s="344"/>
    </row>
    <row r="23" spans="1:8" x14ac:dyDescent="0.25">
      <c r="A23" s="90" t="s">
        <v>277</v>
      </c>
      <c r="B23" s="238"/>
      <c r="C23" s="312">
        <v>50</v>
      </c>
      <c r="D23" s="313">
        <v>0.7</v>
      </c>
      <c r="E23" s="96">
        <v>2.5</v>
      </c>
      <c r="F23" s="313">
        <v>4.5</v>
      </c>
      <c r="G23" s="97">
        <v>43.5</v>
      </c>
      <c r="H23" s="220" t="s">
        <v>344</v>
      </c>
    </row>
    <row r="24" spans="1:8" ht="31.5" x14ac:dyDescent="0.25">
      <c r="A24" s="90" t="s">
        <v>305</v>
      </c>
      <c r="C24" s="171" t="s">
        <v>329</v>
      </c>
      <c r="D24" s="95">
        <v>3.86</v>
      </c>
      <c r="E24" s="96">
        <v>5.8</v>
      </c>
      <c r="F24" s="95">
        <v>15.24</v>
      </c>
      <c r="G24" s="97">
        <v>133</v>
      </c>
      <c r="H24" s="220" t="s">
        <v>183</v>
      </c>
    </row>
    <row r="25" spans="1:8" ht="31.5" x14ac:dyDescent="0.25">
      <c r="A25" s="90" t="s">
        <v>280</v>
      </c>
      <c r="C25" s="171" t="s">
        <v>279</v>
      </c>
      <c r="D25" s="171">
        <v>6.2</v>
      </c>
      <c r="E25" s="185">
        <v>6.5</v>
      </c>
      <c r="F25" s="171">
        <v>5</v>
      </c>
      <c r="G25" s="185">
        <v>103</v>
      </c>
      <c r="H25" s="220" t="s">
        <v>281</v>
      </c>
    </row>
    <row r="26" spans="1:8" x14ac:dyDescent="0.25">
      <c r="A26" s="90" t="s">
        <v>221</v>
      </c>
      <c r="C26" s="171" t="s">
        <v>243</v>
      </c>
      <c r="D26" s="96">
        <v>6.2</v>
      </c>
      <c r="E26" s="96">
        <v>5.8</v>
      </c>
      <c r="F26" s="96">
        <v>38</v>
      </c>
      <c r="G26" s="96">
        <v>229</v>
      </c>
      <c r="H26" s="320" t="s">
        <v>236</v>
      </c>
    </row>
    <row r="27" spans="1:8" x14ac:dyDescent="0.25">
      <c r="A27" s="90" t="s">
        <v>286</v>
      </c>
      <c r="C27" s="171">
        <v>180</v>
      </c>
      <c r="D27" s="97"/>
      <c r="E27" s="96"/>
      <c r="F27" s="95">
        <v>10</v>
      </c>
      <c r="G27" s="97">
        <v>40</v>
      </c>
      <c r="H27" s="220" t="s">
        <v>291</v>
      </c>
    </row>
    <row r="28" spans="1:8" ht="16.5" thickBot="1" x14ac:dyDescent="0.3">
      <c r="A28" s="355" t="s">
        <v>46</v>
      </c>
      <c r="B28" s="288"/>
      <c r="C28" s="326">
        <v>37.5</v>
      </c>
      <c r="D28" s="326">
        <v>1.8</v>
      </c>
      <c r="E28" s="326">
        <v>0.4</v>
      </c>
      <c r="F28" s="326">
        <v>18</v>
      </c>
      <c r="G28" s="326">
        <v>82.5</v>
      </c>
      <c r="H28" s="356"/>
    </row>
    <row r="29" spans="1:8" ht="16.5" thickBot="1" x14ac:dyDescent="0.3">
      <c r="A29" s="353" t="s">
        <v>26</v>
      </c>
      <c r="B29" s="308"/>
      <c r="C29" s="309">
        <v>690.5</v>
      </c>
      <c r="D29" s="296">
        <f>SUM(D22:D28)</f>
        <v>18.760000000000002</v>
      </c>
      <c r="E29" s="296">
        <f>SUM(E22:E28)</f>
        <v>21</v>
      </c>
      <c r="F29" s="296">
        <f>SUM(F22:F28)</f>
        <v>90.740000000000009</v>
      </c>
      <c r="G29" s="296">
        <f>SUM(G22:G28)</f>
        <v>631</v>
      </c>
      <c r="H29" s="351"/>
    </row>
    <row r="30" spans="1:8" x14ac:dyDescent="0.25">
      <c r="A30" s="354"/>
      <c r="B30" s="297" t="s">
        <v>47</v>
      </c>
      <c r="C30" s="298"/>
      <c r="D30" s="310"/>
      <c r="E30" s="310"/>
      <c r="F30" s="310"/>
      <c r="G30" s="289"/>
      <c r="H30" s="220"/>
    </row>
    <row r="31" spans="1:8" ht="31.5" x14ac:dyDescent="0.25">
      <c r="A31" s="90" t="s">
        <v>85</v>
      </c>
      <c r="C31" s="171">
        <v>50</v>
      </c>
      <c r="D31" s="96">
        <v>4.9000000000000004</v>
      </c>
      <c r="E31" s="95">
        <v>5</v>
      </c>
      <c r="F31" s="96">
        <v>38</v>
      </c>
      <c r="G31" s="95">
        <v>217</v>
      </c>
      <c r="H31" s="220" t="s">
        <v>271</v>
      </c>
    </row>
    <row r="32" spans="1:8" x14ac:dyDescent="0.25">
      <c r="A32" s="90" t="s">
        <v>83</v>
      </c>
      <c r="C32" s="171">
        <v>110</v>
      </c>
      <c r="D32" s="185">
        <v>3.77</v>
      </c>
      <c r="E32" s="171">
        <v>2.75</v>
      </c>
      <c r="F32" s="185">
        <v>5</v>
      </c>
      <c r="G32" s="171">
        <v>62.1</v>
      </c>
      <c r="H32" s="220" t="s">
        <v>154</v>
      </c>
    </row>
    <row r="33" spans="1:11" ht="31.5" x14ac:dyDescent="0.25">
      <c r="A33" s="300" t="s">
        <v>356</v>
      </c>
      <c r="C33" s="171" t="s">
        <v>105</v>
      </c>
      <c r="D33" s="95">
        <v>6</v>
      </c>
      <c r="E33" s="96">
        <v>9.5</v>
      </c>
      <c r="F33" s="95">
        <v>8</v>
      </c>
      <c r="G33" s="96">
        <f>(D33*4)+(E33*9)+(F33*4)</f>
        <v>141.5</v>
      </c>
      <c r="H33" s="220" t="s">
        <v>360</v>
      </c>
    </row>
    <row r="34" spans="1:11" x14ac:dyDescent="0.25">
      <c r="A34" s="177" t="s">
        <v>269</v>
      </c>
      <c r="C34" s="171">
        <v>180</v>
      </c>
      <c r="D34" s="307">
        <v>0.6</v>
      </c>
      <c r="E34" s="94">
        <v>0.06</v>
      </c>
      <c r="F34" s="93">
        <v>15</v>
      </c>
      <c r="G34" s="338">
        <v>62.5</v>
      </c>
      <c r="H34" s="320" t="s">
        <v>270</v>
      </c>
    </row>
    <row r="35" spans="1:11" ht="16.5" thickBot="1" x14ac:dyDescent="0.3">
      <c r="A35" s="90" t="s">
        <v>38</v>
      </c>
      <c r="C35" s="171">
        <v>20</v>
      </c>
      <c r="D35" s="96">
        <v>1.52</v>
      </c>
      <c r="E35" s="95">
        <v>0.16</v>
      </c>
      <c r="F35" s="96">
        <v>9.84</v>
      </c>
      <c r="G35" s="95">
        <v>47</v>
      </c>
      <c r="H35" s="220"/>
    </row>
    <row r="36" spans="1:11" ht="16.5" thickBot="1" x14ac:dyDescent="0.3">
      <c r="A36" s="357" t="s">
        <v>26</v>
      </c>
      <c r="B36" s="316"/>
      <c r="C36" s="322">
        <v>505</v>
      </c>
      <c r="D36" s="318">
        <f>SUM(D31:D35)</f>
        <v>16.79</v>
      </c>
      <c r="E36" s="318">
        <f>SUM(E31:E35)</f>
        <v>17.47</v>
      </c>
      <c r="F36" s="318">
        <f>SUM(F31:F35)</f>
        <v>75.84</v>
      </c>
      <c r="G36" s="318">
        <f>SUM(G31:G35)</f>
        <v>530.1</v>
      </c>
      <c r="H36" s="351"/>
    </row>
    <row r="37" spans="1:11" ht="16.5" thickBot="1" x14ac:dyDescent="0.3">
      <c r="A37" s="353" t="s">
        <v>60</v>
      </c>
      <c r="B37" s="308"/>
      <c r="C37" s="358">
        <f>C17+C20+C29+C36</f>
        <v>1738.5</v>
      </c>
      <c r="D37" s="319">
        <f>D17+D20+D29+D36</f>
        <v>43.61</v>
      </c>
      <c r="E37" s="319">
        <f>E17+E20+E29+E36</f>
        <v>48.769999999999996</v>
      </c>
      <c r="F37" s="319">
        <f>F17+F20+F29+F36</f>
        <v>231.77</v>
      </c>
      <c r="G37" s="319">
        <f>G17+G20+G29+G36</f>
        <v>1544.9</v>
      </c>
      <c r="H37" s="344"/>
    </row>
    <row r="38" spans="1:11" s="433" customFormat="1" ht="84" customHeight="1" x14ac:dyDescent="0.25">
      <c r="A38" s="434" t="s">
        <v>376</v>
      </c>
      <c r="B38" s="415"/>
      <c r="C38" s="415"/>
      <c r="D38" s="431"/>
      <c r="E38" s="431"/>
      <c r="F38" s="417" t="s">
        <v>377</v>
      </c>
      <c r="G38" s="417"/>
      <c r="H38" s="417"/>
      <c r="I38" s="432"/>
      <c r="J38" s="432"/>
      <c r="K38" s="432"/>
    </row>
    <row r="39" spans="1:11" ht="16.5" thickBot="1" x14ac:dyDescent="0.3">
      <c r="A39" s="91" t="s">
        <v>61</v>
      </c>
      <c r="E39" s="95" t="s">
        <v>1</v>
      </c>
      <c r="G39" s="360"/>
      <c r="H39" s="288"/>
    </row>
    <row r="40" spans="1:11" ht="31.5" x14ac:dyDescent="0.25">
      <c r="A40" s="341" t="s">
        <v>205</v>
      </c>
      <c r="B40" s="342"/>
      <c r="C40" s="343" t="s">
        <v>201</v>
      </c>
      <c r="D40" s="420" t="s">
        <v>202</v>
      </c>
      <c r="E40" s="421"/>
      <c r="F40" s="422"/>
      <c r="G40" s="289" t="s">
        <v>4</v>
      </c>
      <c r="H40" s="344" t="s">
        <v>203</v>
      </c>
    </row>
    <row r="41" spans="1:11" ht="16.5" thickBot="1" x14ac:dyDescent="0.3">
      <c r="A41" s="345" t="s">
        <v>204</v>
      </c>
      <c r="B41" s="346"/>
      <c r="C41" s="347"/>
      <c r="D41" s="290"/>
      <c r="E41" s="291"/>
      <c r="F41" s="292"/>
      <c r="G41" s="293" t="s">
        <v>6</v>
      </c>
      <c r="H41" s="220"/>
    </row>
    <row r="42" spans="1:11" ht="16.5" thickBot="1" x14ac:dyDescent="0.3">
      <c r="A42" s="348"/>
      <c r="B42" s="349"/>
      <c r="C42" s="350"/>
      <c r="D42" s="295" t="s">
        <v>9</v>
      </c>
      <c r="E42" s="295" t="s">
        <v>10</v>
      </c>
      <c r="F42" s="296" t="s">
        <v>11</v>
      </c>
      <c r="G42" s="296" t="s">
        <v>12</v>
      </c>
      <c r="H42" s="351"/>
    </row>
    <row r="43" spans="1:11" x14ac:dyDescent="0.25">
      <c r="A43" s="354"/>
      <c r="B43" s="297" t="s">
        <v>13</v>
      </c>
      <c r="C43" s="298"/>
      <c r="D43" s="289"/>
      <c r="E43" s="310"/>
      <c r="F43" s="310"/>
      <c r="G43" s="289"/>
      <c r="H43" s="220"/>
    </row>
    <row r="44" spans="1:11" ht="31.5" x14ac:dyDescent="0.25">
      <c r="A44" s="90" t="s">
        <v>158</v>
      </c>
      <c r="B44" s="238"/>
      <c r="C44" s="312" t="s">
        <v>319</v>
      </c>
      <c r="D44" s="97">
        <v>10</v>
      </c>
      <c r="E44" s="96">
        <v>10</v>
      </c>
      <c r="F44" s="96">
        <v>24.5</v>
      </c>
      <c r="G44" s="97">
        <v>228</v>
      </c>
      <c r="H44" s="220" t="s">
        <v>56</v>
      </c>
    </row>
    <row r="45" spans="1:11" x14ac:dyDescent="0.25">
      <c r="A45" s="90" t="s">
        <v>63</v>
      </c>
      <c r="C45" s="171">
        <v>180</v>
      </c>
      <c r="D45" s="97">
        <v>2.4166666666666665</v>
      </c>
      <c r="E45" s="96">
        <v>2.5833333333333335</v>
      </c>
      <c r="F45" s="96">
        <v>13.608333333333333</v>
      </c>
      <c r="G45" s="97">
        <v>87.3</v>
      </c>
      <c r="H45" s="220" t="s">
        <v>274</v>
      </c>
    </row>
    <row r="46" spans="1:11" ht="16.5" thickBot="1" x14ac:dyDescent="0.3">
      <c r="A46" s="90" t="s">
        <v>65</v>
      </c>
      <c r="C46" s="92" t="s">
        <v>318</v>
      </c>
      <c r="D46" s="97">
        <v>4</v>
      </c>
      <c r="E46" s="96">
        <v>6</v>
      </c>
      <c r="F46" s="95">
        <v>12.83</v>
      </c>
      <c r="G46" s="97">
        <v>122</v>
      </c>
      <c r="H46" s="220" t="s">
        <v>215</v>
      </c>
    </row>
    <row r="47" spans="1:11" ht="16.5" thickBot="1" x14ac:dyDescent="0.3">
      <c r="A47" s="353" t="s">
        <v>26</v>
      </c>
      <c r="B47" s="308"/>
      <c r="C47" s="309">
        <v>418</v>
      </c>
      <c r="D47" s="296">
        <f>SUM(D43:D46)</f>
        <v>16.416666666666664</v>
      </c>
      <c r="E47" s="296">
        <f>SUM(E43:E46)</f>
        <v>18.583333333333336</v>
      </c>
      <c r="F47" s="296">
        <f>SUM(F43:F46)</f>
        <v>50.938333333333333</v>
      </c>
      <c r="G47" s="296">
        <f>SUM(G43:G46)</f>
        <v>437.3</v>
      </c>
      <c r="H47" s="351"/>
    </row>
    <row r="48" spans="1:11" x14ac:dyDescent="0.25">
      <c r="A48" s="90" t="s">
        <v>48</v>
      </c>
      <c r="B48" s="238"/>
      <c r="C48" s="171">
        <v>100</v>
      </c>
      <c r="D48" s="97">
        <v>0.4</v>
      </c>
      <c r="E48" s="96">
        <v>0.4</v>
      </c>
      <c r="F48" s="313">
        <v>12</v>
      </c>
      <c r="G48" s="96">
        <v>53.2</v>
      </c>
      <c r="H48" s="220" t="s">
        <v>237</v>
      </c>
    </row>
    <row r="49" spans="1:8" ht="16.5" thickBot="1" x14ac:dyDescent="0.3">
      <c r="A49" s="90"/>
      <c r="B49" s="238"/>
      <c r="C49" s="171"/>
      <c r="D49" s="97"/>
      <c r="E49" s="96"/>
      <c r="F49" s="313"/>
      <c r="G49" s="96"/>
      <c r="H49" s="220"/>
    </row>
    <row r="50" spans="1:8" ht="16.5" thickBot="1" x14ac:dyDescent="0.3">
      <c r="A50" s="353" t="s">
        <v>26</v>
      </c>
      <c r="B50" s="308"/>
      <c r="C50" s="309">
        <v>100</v>
      </c>
      <c r="D50" s="295">
        <f>SUM(D48)</f>
        <v>0.4</v>
      </c>
      <c r="E50" s="295">
        <f>SUM(E48)</f>
        <v>0.4</v>
      </c>
      <c r="F50" s="295">
        <f>SUM(F48)</f>
        <v>12</v>
      </c>
      <c r="G50" s="295">
        <f>SUM(G48)</f>
        <v>53.2</v>
      </c>
      <c r="H50" s="351"/>
    </row>
    <row r="51" spans="1:8" ht="16.5" thickBot="1" x14ac:dyDescent="0.3">
      <c r="A51" s="354"/>
      <c r="B51" s="297"/>
      <c r="C51" s="298">
        <v>543</v>
      </c>
      <c r="D51" s="289">
        <f>D47+D50</f>
        <v>16.816666666666663</v>
      </c>
      <c r="E51" s="289">
        <f>E47+E50</f>
        <v>18.983333333333334</v>
      </c>
      <c r="F51" s="289">
        <f>F47+F50</f>
        <v>62.938333333333333</v>
      </c>
      <c r="G51" s="289">
        <f>G47+G50</f>
        <v>490.5</v>
      </c>
      <c r="H51" s="351"/>
    </row>
    <row r="52" spans="1:8" x14ac:dyDescent="0.25">
      <c r="A52" s="354"/>
      <c r="B52" s="297" t="s">
        <v>28</v>
      </c>
      <c r="C52" s="298"/>
      <c r="D52" s="289"/>
      <c r="E52" s="289"/>
      <c r="F52" s="310"/>
      <c r="G52" s="289"/>
      <c r="H52" s="220"/>
    </row>
    <row r="53" spans="1:8" x14ac:dyDescent="0.25">
      <c r="A53" s="90" t="s">
        <v>341</v>
      </c>
      <c r="C53" s="171">
        <v>50</v>
      </c>
      <c r="D53" s="95">
        <v>0.6</v>
      </c>
      <c r="E53" s="96">
        <v>2.5</v>
      </c>
      <c r="F53" s="95">
        <v>4.2</v>
      </c>
      <c r="G53" s="97">
        <v>42</v>
      </c>
      <c r="H53" s="294" t="s">
        <v>342</v>
      </c>
    </row>
    <row r="54" spans="1:8" ht="31.5" x14ac:dyDescent="0.25">
      <c r="A54" s="300" t="s">
        <v>374</v>
      </c>
      <c r="C54" s="171" t="s">
        <v>181</v>
      </c>
      <c r="D54" s="97">
        <v>3.5</v>
      </c>
      <c r="E54" s="96">
        <v>9.6</v>
      </c>
      <c r="F54" s="95">
        <v>18</v>
      </c>
      <c r="G54" s="97">
        <v>169</v>
      </c>
      <c r="H54" s="220" t="s">
        <v>345</v>
      </c>
    </row>
    <row r="55" spans="1:8" x14ac:dyDescent="0.25">
      <c r="A55" s="90" t="s">
        <v>347</v>
      </c>
      <c r="C55" s="171">
        <v>70</v>
      </c>
      <c r="D55" s="97">
        <v>7.2</v>
      </c>
      <c r="E55" s="96">
        <v>9.3000000000000007</v>
      </c>
      <c r="F55" s="95">
        <v>6</v>
      </c>
      <c r="G55" s="96">
        <v>136.5</v>
      </c>
      <c r="H55" s="220" t="s">
        <v>302</v>
      </c>
    </row>
    <row r="56" spans="1:8" x14ac:dyDescent="0.25">
      <c r="A56" s="90" t="s">
        <v>89</v>
      </c>
      <c r="C56" s="171">
        <v>130</v>
      </c>
      <c r="D56" s="95">
        <v>3.7</v>
      </c>
      <c r="E56" s="96">
        <v>4.4400000000000004</v>
      </c>
      <c r="F56" s="95">
        <v>25</v>
      </c>
      <c r="G56" s="97">
        <v>155</v>
      </c>
      <c r="H56" s="220" t="s">
        <v>187</v>
      </c>
    </row>
    <row r="57" spans="1:8" x14ac:dyDescent="0.25">
      <c r="A57" s="90" t="s">
        <v>338</v>
      </c>
      <c r="C57" s="171">
        <v>180</v>
      </c>
      <c r="D57" s="97">
        <v>0.1</v>
      </c>
      <c r="E57" s="96">
        <v>0.1</v>
      </c>
      <c r="F57" s="96">
        <v>11.8</v>
      </c>
      <c r="G57" s="96">
        <v>49</v>
      </c>
      <c r="H57" s="220" t="s">
        <v>339</v>
      </c>
    </row>
    <row r="58" spans="1:8" ht="16.5" thickBot="1" x14ac:dyDescent="0.3">
      <c r="A58" s="355" t="s">
        <v>46</v>
      </c>
      <c r="B58" s="288"/>
      <c r="C58" s="326">
        <v>37.5</v>
      </c>
      <c r="D58" s="326">
        <v>1.8</v>
      </c>
      <c r="E58" s="326">
        <v>0.4</v>
      </c>
      <c r="F58" s="326">
        <v>18</v>
      </c>
      <c r="G58" s="326">
        <v>82.5</v>
      </c>
      <c r="H58" s="356"/>
    </row>
    <row r="59" spans="1:8" ht="16.5" thickBot="1" x14ac:dyDescent="0.3">
      <c r="A59" s="353" t="s">
        <v>26</v>
      </c>
      <c r="B59" s="308"/>
      <c r="C59" s="309">
        <v>683.5</v>
      </c>
      <c r="D59" s="296">
        <f>SUM(D53:D58)</f>
        <v>16.899999999999999</v>
      </c>
      <c r="E59" s="296">
        <f>SUM(E53:E58)</f>
        <v>26.34</v>
      </c>
      <c r="F59" s="296">
        <f>SUM(F53:F58)</f>
        <v>83</v>
      </c>
      <c r="G59" s="296">
        <f>SUM(G53:G58)</f>
        <v>634</v>
      </c>
      <c r="H59" s="220"/>
    </row>
    <row r="60" spans="1:8" x14ac:dyDescent="0.25">
      <c r="A60" s="352"/>
      <c r="B60" s="186" t="s">
        <v>47</v>
      </c>
      <c r="C60" s="325"/>
      <c r="D60" s="305"/>
      <c r="E60" s="305"/>
      <c r="F60" s="305"/>
      <c r="G60" s="305"/>
      <c r="H60" s="344"/>
    </row>
    <row r="61" spans="1:8" x14ac:dyDescent="0.25">
      <c r="A61" s="90" t="s">
        <v>71</v>
      </c>
      <c r="C61" s="171">
        <v>10</v>
      </c>
      <c r="D61" s="96">
        <v>3.86</v>
      </c>
      <c r="E61" s="95">
        <v>3.38</v>
      </c>
      <c r="F61" s="96">
        <v>34</v>
      </c>
      <c r="G61" s="95">
        <v>182</v>
      </c>
      <c r="H61" s="220"/>
    </row>
    <row r="62" spans="1:8" x14ac:dyDescent="0.25">
      <c r="A62" s="90" t="s">
        <v>317</v>
      </c>
      <c r="C62" s="171"/>
      <c r="D62" s="96"/>
      <c r="F62" s="96"/>
      <c r="H62" s="220"/>
    </row>
    <row r="63" spans="1:8" x14ac:dyDescent="0.25">
      <c r="A63" s="90" t="s">
        <v>230</v>
      </c>
      <c r="C63" s="171">
        <v>110</v>
      </c>
      <c r="D63" s="95">
        <v>2.5</v>
      </c>
      <c r="E63" s="96">
        <v>2.75</v>
      </c>
      <c r="F63" s="95">
        <v>4</v>
      </c>
      <c r="G63" s="96">
        <v>51</v>
      </c>
      <c r="H63" s="220" t="s">
        <v>231</v>
      </c>
    </row>
    <row r="64" spans="1:8" ht="31.5" x14ac:dyDescent="0.25">
      <c r="A64" s="90" t="s">
        <v>325</v>
      </c>
      <c r="C64" s="171" t="s">
        <v>105</v>
      </c>
      <c r="D64" s="306">
        <v>9</v>
      </c>
      <c r="E64" s="305">
        <v>12.5</v>
      </c>
      <c r="F64" s="306">
        <v>24</v>
      </c>
      <c r="G64" s="305">
        <v>245</v>
      </c>
      <c r="H64" s="220" t="s">
        <v>273</v>
      </c>
    </row>
    <row r="65" spans="1:11" x14ac:dyDescent="0.25">
      <c r="A65" s="90" t="s">
        <v>74</v>
      </c>
      <c r="C65" s="92" t="s">
        <v>256</v>
      </c>
      <c r="D65" s="97">
        <v>0.12</v>
      </c>
      <c r="E65" s="96">
        <v>0.01</v>
      </c>
      <c r="F65" s="95">
        <v>10.199999999999999</v>
      </c>
      <c r="G65" s="97">
        <v>41</v>
      </c>
      <c r="H65" s="220" t="s">
        <v>156</v>
      </c>
    </row>
    <row r="66" spans="1:11" ht="16.5" thickBot="1" x14ac:dyDescent="0.3">
      <c r="A66" s="90" t="s">
        <v>38</v>
      </c>
      <c r="C66" s="171">
        <v>20</v>
      </c>
      <c r="D66" s="96">
        <v>1.52</v>
      </c>
      <c r="E66" s="95">
        <v>0.16</v>
      </c>
      <c r="F66" s="96">
        <v>9.84</v>
      </c>
      <c r="G66" s="95">
        <v>47</v>
      </c>
      <c r="H66" s="220"/>
    </row>
    <row r="67" spans="1:11" ht="16.5" thickBot="1" x14ac:dyDescent="0.3">
      <c r="A67" s="357" t="s">
        <v>26</v>
      </c>
      <c r="B67" s="316"/>
      <c r="C67" s="322">
        <v>500</v>
      </c>
      <c r="D67" s="318">
        <f>SUM(D60:D66)</f>
        <v>17</v>
      </c>
      <c r="E67" s="318">
        <f>SUM(E60:E66)</f>
        <v>18.8</v>
      </c>
      <c r="F67" s="318">
        <f>SUM(F60:F66)</f>
        <v>82.04</v>
      </c>
      <c r="G67" s="318">
        <f>SUM(G60:G66)</f>
        <v>566</v>
      </c>
      <c r="H67" s="351"/>
    </row>
    <row r="68" spans="1:11" ht="16.5" thickBot="1" x14ac:dyDescent="0.3">
      <c r="A68" s="353" t="s">
        <v>60</v>
      </c>
      <c r="B68" s="308"/>
      <c r="C68" s="309">
        <f>C47+C50+C59+C67</f>
        <v>1701.5</v>
      </c>
      <c r="D68" s="295">
        <f>D47+D50+D59+D67</f>
        <v>50.716666666666661</v>
      </c>
      <c r="E68" s="295">
        <f>E47+E50+E59+E67</f>
        <v>64.123333333333335</v>
      </c>
      <c r="F68" s="295">
        <f>F47+F50+F59+F67</f>
        <v>227.97833333333335</v>
      </c>
      <c r="G68" s="295">
        <f>G47+G50+G59+G67</f>
        <v>1690.5</v>
      </c>
      <c r="H68" s="351"/>
    </row>
    <row r="69" spans="1:11" s="433" customFormat="1" ht="84" customHeight="1" x14ac:dyDescent="0.25">
      <c r="A69" s="434" t="s">
        <v>376</v>
      </c>
      <c r="B69" s="415"/>
      <c r="C69" s="415"/>
      <c r="D69" s="431"/>
      <c r="E69" s="431"/>
      <c r="F69" s="417" t="s">
        <v>377</v>
      </c>
      <c r="G69" s="417"/>
      <c r="H69" s="417"/>
      <c r="I69" s="432"/>
      <c r="J69" s="432"/>
      <c r="K69" s="432"/>
    </row>
    <row r="70" spans="1:11" ht="16.5" thickBot="1" x14ac:dyDescent="0.3">
      <c r="A70" s="91" t="s">
        <v>76</v>
      </c>
      <c r="G70" s="360"/>
      <c r="H70" s="288"/>
    </row>
    <row r="71" spans="1:11" ht="31.5" x14ac:dyDescent="0.25">
      <c r="A71" s="341" t="s">
        <v>205</v>
      </c>
      <c r="B71" s="342"/>
      <c r="C71" s="343" t="s">
        <v>201</v>
      </c>
      <c r="D71" s="420" t="s">
        <v>202</v>
      </c>
      <c r="E71" s="421"/>
      <c r="F71" s="422"/>
      <c r="G71" s="289" t="s">
        <v>4</v>
      </c>
      <c r="H71" s="344" t="s">
        <v>203</v>
      </c>
    </row>
    <row r="72" spans="1:11" ht="16.5" thickBot="1" x14ac:dyDescent="0.3">
      <c r="A72" s="345" t="s">
        <v>204</v>
      </c>
      <c r="B72" s="346"/>
      <c r="C72" s="347"/>
      <c r="D72" s="290"/>
      <c r="E72" s="291"/>
      <c r="F72" s="292"/>
      <c r="G72" s="293" t="s">
        <v>6</v>
      </c>
      <c r="H72" s="220"/>
    </row>
    <row r="73" spans="1:11" ht="16.5" thickBot="1" x14ac:dyDescent="0.3">
      <c r="A73" s="348"/>
      <c r="B73" s="349"/>
      <c r="C73" s="350"/>
      <c r="D73" s="295" t="s">
        <v>9</v>
      </c>
      <c r="E73" s="295" t="s">
        <v>10</v>
      </c>
      <c r="F73" s="296" t="s">
        <v>11</v>
      </c>
      <c r="G73" s="296" t="s">
        <v>12</v>
      </c>
      <c r="H73" s="351"/>
    </row>
    <row r="74" spans="1:11" x14ac:dyDescent="0.25">
      <c r="A74" s="354"/>
      <c r="B74" s="297" t="s">
        <v>13</v>
      </c>
      <c r="C74" s="298"/>
      <c r="D74" s="289"/>
      <c r="E74" s="310"/>
      <c r="F74" s="311"/>
      <c r="G74" s="289"/>
      <c r="H74" s="220"/>
    </row>
    <row r="75" spans="1:11" ht="31.5" x14ac:dyDescent="0.25">
      <c r="A75" s="90" t="s">
        <v>77</v>
      </c>
      <c r="B75" s="238"/>
      <c r="C75" s="312" t="s">
        <v>319</v>
      </c>
      <c r="D75" s="97">
        <v>7</v>
      </c>
      <c r="E75" s="96">
        <v>8.5</v>
      </c>
      <c r="F75" s="96">
        <v>23</v>
      </c>
      <c r="G75" s="97">
        <f>(D75*4)+(E75*9)+(F75*4)</f>
        <v>196.5</v>
      </c>
      <c r="H75" s="220" t="s">
        <v>174</v>
      </c>
    </row>
    <row r="76" spans="1:11" x14ac:dyDescent="0.25">
      <c r="A76" s="352" t="s">
        <v>90</v>
      </c>
      <c r="B76" s="186"/>
      <c r="C76" s="314" t="s">
        <v>228</v>
      </c>
      <c r="D76" s="304">
        <v>2.6</v>
      </c>
      <c r="E76" s="305">
        <v>2.2999999999999998</v>
      </c>
      <c r="F76" s="306">
        <v>14.3</v>
      </c>
      <c r="G76" s="305">
        <v>89</v>
      </c>
      <c r="H76" s="220" t="s">
        <v>91</v>
      </c>
    </row>
    <row r="77" spans="1:11" ht="16.5" thickBot="1" x14ac:dyDescent="0.3">
      <c r="A77" s="90" t="s">
        <v>23</v>
      </c>
      <c r="C77" s="92" t="s">
        <v>153</v>
      </c>
      <c r="D77" s="97">
        <v>1.91</v>
      </c>
      <c r="E77" s="96">
        <v>4.3499999999999996</v>
      </c>
      <c r="F77" s="95">
        <v>12.89</v>
      </c>
      <c r="G77" s="97">
        <v>99</v>
      </c>
      <c r="H77" s="220" t="s">
        <v>24</v>
      </c>
    </row>
    <row r="78" spans="1:11" ht="16.5" thickBot="1" x14ac:dyDescent="0.3">
      <c r="A78" s="353" t="s">
        <v>26</v>
      </c>
      <c r="B78" s="308"/>
      <c r="C78" s="309">
        <v>418</v>
      </c>
      <c r="D78" s="295">
        <f>SUM(D75:D77)</f>
        <v>11.51</v>
      </c>
      <c r="E78" s="295">
        <f>SUM(E75:E77)</f>
        <v>15.15</v>
      </c>
      <c r="F78" s="295">
        <f>SUM(F75:F77)</f>
        <v>50.19</v>
      </c>
      <c r="G78" s="295">
        <f>SUM(G75:G77)</f>
        <v>384.5</v>
      </c>
      <c r="H78" s="351"/>
    </row>
    <row r="79" spans="1:11" x14ac:dyDescent="0.25">
      <c r="A79" s="90" t="s">
        <v>27</v>
      </c>
      <c r="C79" s="171">
        <v>125</v>
      </c>
      <c r="D79" s="97">
        <v>1.63</v>
      </c>
      <c r="E79" s="96">
        <v>0.1</v>
      </c>
      <c r="F79" s="95">
        <v>15</v>
      </c>
      <c r="G79" s="96">
        <v>67</v>
      </c>
      <c r="H79" s="220" t="s">
        <v>235</v>
      </c>
    </row>
    <row r="80" spans="1:11" ht="16.5" thickBot="1" x14ac:dyDescent="0.3">
      <c r="A80" s="90"/>
      <c r="C80" s="171"/>
      <c r="D80" s="97"/>
      <c r="E80" s="97"/>
      <c r="G80" s="97"/>
      <c r="H80" s="220"/>
    </row>
    <row r="81" spans="1:8" ht="16.5" thickBot="1" x14ac:dyDescent="0.3">
      <c r="A81" s="353" t="s">
        <v>26</v>
      </c>
      <c r="B81" s="308"/>
      <c r="C81" s="309">
        <f>SUM(C79)</f>
        <v>125</v>
      </c>
      <c r="D81" s="296">
        <f>SUM(D79)</f>
        <v>1.63</v>
      </c>
      <c r="E81" s="296">
        <f>SUM(E79)</f>
        <v>0.1</v>
      </c>
      <c r="F81" s="296">
        <f>SUM(F79)</f>
        <v>15</v>
      </c>
      <c r="G81" s="296">
        <f>SUM(G79)</f>
        <v>67</v>
      </c>
      <c r="H81" s="351"/>
    </row>
    <row r="82" spans="1:8" ht="16.5" thickBot="1" x14ac:dyDescent="0.3">
      <c r="A82" s="354"/>
      <c r="B82" s="297"/>
      <c r="C82" s="298">
        <v>543</v>
      </c>
      <c r="D82" s="289">
        <f>D78+D81</f>
        <v>13.14</v>
      </c>
      <c r="E82" s="289">
        <f>E78+E81</f>
        <v>15.25</v>
      </c>
      <c r="F82" s="289">
        <f>F78+F81</f>
        <v>65.19</v>
      </c>
      <c r="G82" s="289">
        <f>G78+G81</f>
        <v>451.5</v>
      </c>
      <c r="H82" s="351"/>
    </row>
    <row r="83" spans="1:8" x14ac:dyDescent="0.25">
      <c r="A83" s="354"/>
      <c r="B83" s="297" t="s">
        <v>28</v>
      </c>
      <c r="C83" s="298"/>
      <c r="D83" s="289"/>
      <c r="E83" s="310"/>
      <c r="F83" s="311"/>
      <c r="G83" s="289"/>
      <c r="H83" s="220"/>
    </row>
    <row r="84" spans="1:8" x14ac:dyDescent="0.25">
      <c r="A84" s="300" t="s">
        <v>343</v>
      </c>
      <c r="B84" s="238"/>
      <c r="C84" s="312">
        <v>50</v>
      </c>
      <c r="D84" s="313">
        <v>0.75</v>
      </c>
      <c r="E84" s="96">
        <v>0.06</v>
      </c>
      <c r="F84" s="313">
        <v>8.5</v>
      </c>
      <c r="G84" s="97">
        <v>37</v>
      </c>
      <c r="H84" s="333" t="s">
        <v>361</v>
      </c>
    </row>
    <row r="85" spans="1:8" ht="47.25" x14ac:dyDescent="0.25">
      <c r="A85" s="90" t="s">
        <v>346</v>
      </c>
      <c r="C85" s="171" t="s">
        <v>99</v>
      </c>
      <c r="D85" s="95">
        <v>5</v>
      </c>
      <c r="E85" s="96">
        <v>9</v>
      </c>
      <c r="F85" s="95">
        <v>3.4</v>
      </c>
      <c r="G85" s="96">
        <v>116</v>
      </c>
      <c r="H85" s="220" t="s">
        <v>184</v>
      </c>
    </row>
    <row r="86" spans="1:8" x14ac:dyDescent="0.25">
      <c r="A86" s="352" t="s">
        <v>352</v>
      </c>
      <c r="C86" s="171">
        <v>70</v>
      </c>
      <c r="D86" s="97">
        <v>6.2</v>
      </c>
      <c r="E86" s="96">
        <v>10.8</v>
      </c>
      <c r="F86" s="95">
        <v>3</v>
      </c>
      <c r="G86" s="96">
        <v>134</v>
      </c>
      <c r="H86" s="220" t="s">
        <v>362</v>
      </c>
    </row>
    <row r="87" spans="1:8" x14ac:dyDescent="0.25">
      <c r="A87" s="90" t="s">
        <v>101</v>
      </c>
      <c r="C87" s="171">
        <v>130</v>
      </c>
      <c r="D87" s="95">
        <v>4.8</v>
      </c>
      <c r="E87" s="96">
        <v>3.6</v>
      </c>
      <c r="F87" s="95">
        <v>29.4</v>
      </c>
      <c r="G87" s="97">
        <v>169</v>
      </c>
      <c r="H87" s="220" t="s">
        <v>188</v>
      </c>
    </row>
    <row r="88" spans="1:8" x14ac:dyDescent="0.25">
      <c r="A88" s="177" t="s">
        <v>45</v>
      </c>
      <c r="C88" s="171">
        <v>180</v>
      </c>
      <c r="D88" s="307">
        <v>0.18</v>
      </c>
      <c r="E88" s="94">
        <v>0.09</v>
      </c>
      <c r="F88" s="93">
        <v>25.86</v>
      </c>
      <c r="G88" s="338">
        <v>89</v>
      </c>
      <c r="H88" s="220" t="s">
        <v>322</v>
      </c>
    </row>
    <row r="89" spans="1:8" ht="16.5" thickBot="1" x14ac:dyDescent="0.3">
      <c r="A89" s="355" t="s">
        <v>46</v>
      </c>
      <c r="B89" s="288"/>
      <c r="C89" s="326">
        <v>37.5</v>
      </c>
      <c r="D89" s="326">
        <v>1.8</v>
      </c>
      <c r="E89" s="326">
        <v>0.4</v>
      </c>
      <c r="F89" s="326">
        <v>18</v>
      </c>
      <c r="G89" s="326">
        <v>82.5</v>
      </c>
      <c r="H89" s="356"/>
    </row>
    <row r="90" spans="1:8" ht="16.5" thickBot="1" x14ac:dyDescent="0.3">
      <c r="A90" s="353" t="s">
        <v>26</v>
      </c>
      <c r="B90" s="308"/>
      <c r="C90" s="309">
        <v>682.5</v>
      </c>
      <c r="D90" s="295">
        <f>SUM(D84:D89)</f>
        <v>18.73</v>
      </c>
      <c r="E90" s="295">
        <f>SUM(E84:E89)</f>
        <v>23.95</v>
      </c>
      <c r="F90" s="295">
        <f>SUM(F84:F89)</f>
        <v>88.16</v>
      </c>
      <c r="G90" s="295">
        <f>SUM(G84:G89)</f>
        <v>627.5</v>
      </c>
      <c r="H90" s="351"/>
    </row>
    <row r="91" spans="1:8" x14ac:dyDescent="0.25">
      <c r="A91" s="354"/>
      <c r="B91" s="297" t="s">
        <v>47</v>
      </c>
      <c r="C91" s="298"/>
      <c r="D91" s="310"/>
      <c r="E91" s="311"/>
      <c r="F91" s="310"/>
      <c r="G91" s="311"/>
      <c r="H91" s="220"/>
    </row>
    <row r="92" spans="1:8" x14ac:dyDescent="0.25">
      <c r="A92" s="352" t="s">
        <v>72</v>
      </c>
      <c r="B92" s="186"/>
      <c r="C92" s="171">
        <v>110</v>
      </c>
      <c r="D92" s="305">
        <v>3.19</v>
      </c>
      <c r="E92" s="305">
        <v>2.75</v>
      </c>
      <c r="F92" s="305">
        <v>4.62</v>
      </c>
      <c r="G92" s="305">
        <v>59</v>
      </c>
      <c r="H92" s="220" t="s">
        <v>55</v>
      </c>
    </row>
    <row r="93" spans="1:8" ht="31.5" x14ac:dyDescent="0.25">
      <c r="A93" s="300" t="s">
        <v>218</v>
      </c>
      <c r="C93" s="171">
        <v>50</v>
      </c>
      <c r="D93" s="96">
        <v>3.3</v>
      </c>
      <c r="E93" s="95">
        <v>4.2</v>
      </c>
      <c r="F93" s="96">
        <v>30.1</v>
      </c>
      <c r="G93" s="95">
        <f>(D93*4)+(E93*9)+(F93*4)</f>
        <v>171.4</v>
      </c>
      <c r="H93" s="220" t="s">
        <v>363</v>
      </c>
    </row>
    <row r="94" spans="1:8" x14ac:dyDescent="0.25">
      <c r="A94" s="90" t="s">
        <v>287</v>
      </c>
      <c r="C94" s="171">
        <v>48</v>
      </c>
      <c r="D94" s="97">
        <v>5.0999999999999996</v>
      </c>
      <c r="E94" s="96">
        <v>4.5999999999999996</v>
      </c>
      <c r="F94" s="95">
        <v>0.3</v>
      </c>
      <c r="G94" s="97">
        <v>63</v>
      </c>
      <c r="H94" s="220" t="s">
        <v>295</v>
      </c>
    </row>
    <row r="95" spans="1:8" ht="31.5" x14ac:dyDescent="0.25">
      <c r="A95" s="352" t="s">
        <v>353</v>
      </c>
      <c r="B95" s="302"/>
      <c r="C95" s="314">
        <v>130</v>
      </c>
      <c r="D95" s="314">
        <v>3.25</v>
      </c>
      <c r="E95" s="314">
        <v>5.3</v>
      </c>
      <c r="F95" s="314">
        <v>25.3</v>
      </c>
      <c r="G95" s="377">
        <v>162</v>
      </c>
      <c r="H95" s="220" t="s">
        <v>371</v>
      </c>
    </row>
    <row r="96" spans="1:8" x14ac:dyDescent="0.25">
      <c r="A96" s="90" t="s">
        <v>257</v>
      </c>
      <c r="C96" s="171" t="s">
        <v>228</v>
      </c>
      <c r="D96" s="307">
        <v>0.6</v>
      </c>
      <c r="E96" s="171">
        <v>0.3</v>
      </c>
      <c r="F96" s="185">
        <v>6.5</v>
      </c>
      <c r="G96" s="307">
        <v>31</v>
      </c>
      <c r="H96" s="220" t="s">
        <v>250</v>
      </c>
    </row>
    <row r="97" spans="1:11" ht="16.5" thickBot="1" x14ac:dyDescent="0.3">
      <c r="A97" s="340" t="s">
        <v>38</v>
      </c>
      <c r="B97" s="329"/>
      <c r="C97" s="171">
        <v>20</v>
      </c>
      <c r="D97" s="96">
        <v>1.52</v>
      </c>
      <c r="E97" s="95">
        <v>0.16</v>
      </c>
      <c r="F97" s="96">
        <v>9.84</v>
      </c>
      <c r="G97" s="95">
        <v>47</v>
      </c>
      <c r="H97" s="220"/>
    </row>
    <row r="98" spans="1:11" ht="16.5" thickBot="1" x14ac:dyDescent="0.3">
      <c r="A98" s="357" t="s">
        <v>26</v>
      </c>
      <c r="B98" s="316"/>
      <c r="C98" s="322">
        <v>543</v>
      </c>
      <c r="D98" s="317">
        <f>SUM(D92:D97)</f>
        <v>16.96</v>
      </c>
      <c r="E98" s="317">
        <f>SUM(E92:E97)</f>
        <v>17.310000000000002</v>
      </c>
      <c r="F98" s="317">
        <f>SUM(F92:F97)</f>
        <v>76.66</v>
      </c>
      <c r="G98" s="317">
        <f>SUM(G92:G97)</f>
        <v>533.4</v>
      </c>
      <c r="H98" s="351"/>
    </row>
    <row r="99" spans="1:11" ht="16.5" thickBot="1" x14ac:dyDescent="0.3">
      <c r="A99" s="353" t="s">
        <v>60</v>
      </c>
      <c r="B99" s="308"/>
      <c r="C99" s="309">
        <f>C78+C81+C90+C98</f>
        <v>1768.5</v>
      </c>
      <c r="D99" s="295">
        <f>D78+D81+D90+D98</f>
        <v>48.83</v>
      </c>
      <c r="E99" s="295">
        <f>E78+E81+E90+E98</f>
        <v>56.510000000000005</v>
      </c>
      <c r="F99" s="295">
        <f>F78+F81+F90+F98</f>
        <v>230.01</v>
      </c>
      <c r="G99" s="295">
        <f>G78+G81+G90+G98</f>
        <v>1612.4</v>
      </c>
      <c r="H99" s="351"/>
    </row>
    <row r="100" spans="1:11" s="433" customFormat="1" ht="84" customHeight="1" x14ac:dyDescent="0.25">
      <c r="A100" s="434" t="s">
        <v>376</v>
      </c>
      <c r="B100" s="415"/>
      <c r="C100" s="415"/>
      <c r="D100" s="431"/>
      <c r="E100" s="431"/>
      <c r="F100" s="417" t="s">
        <v>377</v>
      </c>
      <c r="G100" s="417"/>
      <c r="H100" s="417"/>
      <c r="I100" s="432"/>
      <c r="J100" s="432"/>
      <c r="K100" s="432"/>
    </row>
    <row r="101" spans="1:11" ht="16.5" thickBot="1" x14ac:dyDescent="0.3">
      <c r="A101" s="91" t="s">
        <v>92</v>
      </c>
      <c r="C101" s="288"/>
      <c r="G101" s="360"/>
      <c r="H101" s="288"/>
    </row>
    <row r="102" spans="1:11" ht="31.5" x14ac:dyDescent="0.25">
      <c r="A102" s="341" t="s">
        <v>205</v>
      </c>
      <c r="B102" s="342"/>
      <c r="C102" s="343" t="s">
        <v>201</v>
      </c>
      <c r="D102" s="420" t="s">
        <v>202</v>
      </c>
      <c r="E102" s="421"/>
      <c r="F102" s="422"/>
      <c r="G102" s="289" t="s">
        <v>4</v>
      </c>
      <c r="H102" s="344" t="s">
        <v>203</v>
      </c>
    </row>
    <row r="103" spans="1:11" ht="16.5" thickBot="1" x14ac:dyDescent="0.3">
      <c r="A103" s="345" t="s">
        <v>204</v>
      </c>
      <c r="B103" s="346"/>
      <c r="C103" s="347"/>
      <c r="D103" s="290"/>
      <c r="E103" s="291"/>
      <c r="F103" s="292"/>
      <c r="G103" s="293" t="s">
        <v>6</v>
      </c>
      <c r="H103" s="220"/>
    </row>
    <row r="104" spans="1:11" ht="16.5" thickBot="1" x14ac:dyDescent="0.3">
      <c r="A104" s="348"/>
      <c r="B104" s="349"/>
      <c r="C104" s="350"/>
      <c r="D104" s="295" t="s">
        <v>9</v>
      </c>
      <c r="E104" s="295" t="s">
        <v>10</v>
      </c>
      <c r="F104" s="296" t="s">
        <v>11</v>
      </c>
      <c r="G104" s="296" t="s">
        <v>12</v>
      </c>
      <c r="H104" s="351"/>
    </row>
    <row r="105" spans="1:11" x14ac:dyDescent="0.25">
      <c r="A105" s="90"/>
      <c r="B105" s="297" t="s">
        <v>13</v>
      </c>
      <c r="C105" s="298"/>
      <c r="D105" s="310"/>
      <c r="E105" s="311"/>
      <c r="F105" s="310"/>
      <c r="G105" s="311"/>
      <c r="H105" s="220"/>
    </row>
    <row r="106" spans="1:11" ht="31.5" x14ac:dyDescent="0.25">
      <c r="A106" s="90" t="s">
        <v>348</v>
      </c>
      <c r="B106" s="238"/>
      <c r="C106" s="312" t="s">
        <v>319</v>
      </c>
      <c r="D106" s="97">
        <v>8</v>
      </c>
      <c r="E106" s="96">
        <v>6.9</v>
      </c>
      <c r="F106" s="96">
        <v>27</v>
      </c>
      <c r="G106" s="313">
        <f>(D106*4)+(E106*9)+(F106*4)</f>
        <v>202.1</v>
      </c>
      <c r="H106" s="220" t="s">
        <v>172</v>
      </c>
    </row>
    <row r="107" spans="1:11" ht="31.5" x14ac:dyDescent="0.25">
      <c r="A107" s="90" t="s">
        <v>21</v>
      </c>
      <c r="C107" s="171">
        <v>180</v>
      </c>
      <c r="D107" s="97">
        <v>1.2166666666666666</v>
      </c>
      <c r="E107" s="96">
        <v>1.3416666666666668</v>
      </c>
      <c r="F107" s="96">
        <v>11.941666666666666</v>
      </c>
      <c r="G107" s="97">
        <v>65</v>
      </c>
      <c r="H107" s="220" t="s">
        <v>275</v>
      </c>
    </row>
    <row r="108" spans="1:11" ht="16.5" thickBot="1" x14ac:dyDescent="0.3">
      <c r="A108" s="90" t="s">
        <v>65</v>
      </c>
      <c r="C108" s="92" t="s">
        <v>318</v>
      </c>
      <c r="D108" s="97">
        <v>4</v>
      </c>
      <c r="E108" s="96">
        <v>6</v>
      </c>
      <c r="F108" s="95">
        <v>12.83</v>
      </c>
      <c r="G108" s="97">
        <v>122</v>
      </c>
      <c r="H108" s="220" t="s">
        <v>215</v>
      </c>
    </row>
    <row r="109" spans="1:11" ht="16.5" thickBot="1" x14ac:dyDescent="0.3">
      <c r="A109" s="353" t="s">
        <v>26</v>
      </c>
      <c r="B109" s="308"/>
      <c r="C109" s="309">
        <v>418</v>
      </c>
      <c r="D109" s="295">
        <f>SUM(D105:D108)</f>
        <v>13.216666666666667</v>
      </c>
      <c r="E109" s="295">
        <f>SUM(E105:E108)</f>
        <v>14.241666666666667</v>
      </c>
      <c r="F109" s="295">
        <f>SUM(F105:F108)</f>
        <v>51.771666666666661</v>
      </c>
      <c r="G109" s="295">
        <f>SUM(G105:G108)</f>
        <v>389.1</v>
      </c>
      <c r="H109" s="351"/>
    </row>
    <row r="110" spans="1:11" x14ac:dyDescent="0.25">
      <c r="A110" s="90" t="s">
        <v>48</v>
      </c>
      <c r="B110" s="238"/>
      <c r="C110" s="171">
        <v>100</v>
      </c>
      <c r="D110" s="97">
        <v>0.4</v>
      </c>
      <c r="E110" s="96">
        <v>0.4</v>
      </c>
      <c r="F110" s="313">
        <v>12</v>
      </c>
      <c r="G110" s="96">
        <v>53.2</v>
      </c>
      <c r="H110" s="220" t="s">
        <v>237</v>
      </c>
    </row>
    <row r="111" spans="1:11" ht="16.5" thickBot="1" x14ac:dyDescent="0.3">
      <c r="A111" s="90"/>
      <c r="B111" s="238"/>
      <c r="C111" s="171"/>
      <c r="D111" s="97"/>
      <c r="E111" s="96"/>
      <c r="F111" s="313"/>
      <c r="G111" s="96"/>
      <c r="H111" s="220"/>
    </row>
    <row r="112" spans="1:11" ht="16.5" thickBot="1" x14ac:dyDescent="0.3">
      <c r="A112" s="353" t="s">
        <v>26</v>
      </c>
      <c r="B112" s="308"/>
      <c r="C112" s="309">
        <f>SUM(C110)</f>
        <v>100</v>
      </c>
      <c r="D112" s="295">
        <f>SUM(D110)</f>
        <v>0.4</v>
      </c>
      <c r="E112" s="295">
        <f t="shared" ref="E112:G112" si="0">SUM(E110)</f>
        <v>0.4</v>
      </c>
      <c r="F112" s="295">
        <f t="shared" si="0"/>
        <v>12</v>
      </c>
      <c r="G112" s="295">
        <f t="shared" si="0"/>
        <v>53.2</v>
      </c>
      <c r="H112" s="351"/>
    </row>
    <row r="113" spans="1:8" ht="16.5" thickBot="1" x14ac:dyDescent="0.3">
      <c r="A113" s="354"/>
      <c r="B113" s="297"/>
      <c r="C113" s="298">
        <v>518</v>
      </c>
      <c r="D113" s="311">
        <f>D109+D112</f>
        <v>13.616666666666667</v>
      </c>
      <c r="E113" s="311">
        <f>E109+E112</f>
        <v>14.641666666666667</v>
      </c>
      <c r="F113" s="311">
        <f>F109+F112</f>
        <v>63.771666666666661</v>
      </c>
      <c r="G113" s="323">
        <f>G109+G112</f>
        <v>442.3</v>
      </c>
      <c r="H113" s="351"/>
    </row>
    <row r="114" spans="1:8" x14ac:dyDescent="0.25">
      <c r="A114" s="354"/>
      <c r="B114" s="297" t="s">
        <v>28</v>
      </c>
      <c r="C114" s="298"/>
      <c r="D114" s="311"/>
      <c r="E114" s="310"/>
      <c r="F114" s="311"/>
      <c r="G114" s="289"/>
      <c r="H114" s="220"/>
    </row>
    <row r="115" spans="1:8" x14ac:dyDescent="0.25">
      <c r="A115" s="90" t="s">
        <v>349</v>
      </c>
      <c r="B115" s="238"/>
      <c r="C115" s="312">
        <v>50</v>
      </c>
      <c r="D115" s="313">
        <v>0.75</v>
      </c>
      <c r="E115" s="96">
        <v>0.9</v>
      </c>
      <c r="F115" s="313">
        <v>8.5</v>
      </c>
      <c r="G115" s="96">
        <f>(D115*4)+(E115*9)+(F115*4)</f>
        <v>45.1</v>
      </c>
      <c r="H115" s="96" t="s">
        <v>364</v>
      </c>
    </row>
    <row r="116" spans="1:8" ht="31.5" x14ac:dyDescent="0.25">
      <c r="A116" s="361" t="s">
        <v>297</v>
      </c>
      <c r="B116" s="362"/>
      <c r="C116" s="171" t="s">
        <v>14</v>
      </c>
      <c r="D116" s="97">
        <v>4.5999999999999996</v>
      </c>
      <c r="E116" s="97">
        <v>8</v>
      </c>
      <c r="F116" s="96">
        <v>23.8</v>
      </c>
      <c r="G116" s="96">
        <v>186</v>
      </c>
      <c r="H116" s="220" t="s">
        <v>332</v>
      </c>
    </row>
    <row r="117" spans="1:8" ht="31.5" x14ac:dyDescent="0.25">
      <c r="A117" s="90" t="s">
        <v>288</v>
      </c>
      <c r="C117" s="171">
        <v>160</v>
      </c>
      <c r="D117" s="171">
        <v>10.9</v>
      </c>
      <c r="E117" s="185">
        <v>11.1</v>
      </c>
      <c r="F117" s="171">
        <v>33.58</v>
      </c>
      <c r="G117" s="185">
        <v>278</v>
      </c>
      <c r="H117" s="220" t="s">
        <v>289</v>
      </c>
    </row>
    <row r="118" spans="1:8" x14ac:dyDescent="0.25">
      <c r="A118" s="90" t="s">
        <v>286</v>
      </c>
      <c r="C118" s="171">
        <v>180</v>
      </c>
      <c r="D118" s="97"/>
      <c r="E118" s="96"/>
      <c r="F118" s="95">
        <v>10</v>
      </c>
      <c r="G118" s="97">
        <v>40</v>
      </c>
      <c r="H118" s="220" t="s">
        <v>291</v>
      </c>
    </row>
    <row r="119" spans="1:8" ht="16.5" thickBot="1" x14ac:dyDescent="0.3">
      <c r="A119" s="355" t="s">
        <v>46</v>
      </c>
      <c r="B119" s="288"/>
      <c r="C119" s="326">
        <v>37.5</v>
      </c>
      <c r="D119" s="326">
        <v>1.8</v>
      </c>
      <c r="E119" s="326">
        <v>0.4</v>
      </c>
      <c r="F119" s="326">
        <v>18</v>
      </c>
      <c r="G119" s="326">
        <v>82.5</v>
      </c>
      <c r="H119" s="356"/>
    </row>
    <row r="120" spans="1:8" ht="16.5" thickBot="1" x14ac:dyDescent="0.3">
      <c r="A120" s="353" t="s">
        <v>26</v>
      </c>
      <c r="B120" s="308"/>
      <c r="C120" s="309">
        <v>632.5</v>
      </c>
      <c r="D120" s="296">
        <f>SUM(D115:D119)</f>
        <v>18.05</v>
      </c>
      <c r="E120" s="296">
        <f>SUM(E115:E119)</f>
        <v>20.399999999999999</v>
      </c>
      <c r="F120" s="296">
        <f>SUM(F115:F119)</f>
        <v>93.88</v>
      </c>
      <c r="G120" s="296">
        <f>SUM(G115:G119)</f>
        <v>631.6</v>
      </c>
      <c r="H120" s="351"/>
    </row>
    <row r="121" spans="1:8" x14ac:dyDescent="0.25">
      <c r="A121" s="354"/>
      <c r="B121" s="297" t="s">
        <v>47</v>
      </c>
      <c r="C121" s="363"/>
      <c r="D121" s="310"/>
      <c r="E121" s="311"/>
      <c r="F121" s="310"/>
      <c r="G121" s="311"/>
      <c r="H121" s="220"/>
    </row>
    <row r="122" spans="1:8" x14ac:dyDescent="0.25">
      <c r="A122" s="352" t="s">
        <v>71</v>
      </c>
      <c r="B122" s="186"/>
      <c r="C122" s="314">
        <v>21</v>
      </c>
      <c r="D122" s="305">
        <v>3.2</v>
      </c>
      <c r="E122" s="305">
        <v>5.5</v>
      </c>
      <c r="F122" s="305">
        <v>36</v>
      </c>
      <c r="G122" s="306">
        <v>206</v>
      </c>
      <c r="H122" s="333"/>
    </row>
    <row r="123" spans="1:8" x14ac:dyDescent="0.25">
      <c r="A123" s="352" t="s">
        <v>294</v>
      </c>
      <c r="B123" s="302"/>
      <c r="C123" s="314"/>
      <c r="D123" s="305"/>
      <c r="E123" s="305"/>
      <c r="F123" s="305"/>
      <c r="G123" s="306"/>
      <c r="H123" s="333"/>
    </row>
    <row r="124" spans="1:8" x14ac:dyDescent="0.25">
      <c r="A124" s="90" t="s">
        <v>230</v>
      </c>
      <c r="C124" s="171">
        <v>110</v>
      </c>
      <c r="D124" s="95">
        <v>2.5</v>
      </c>
      <c r="E124" s="96">
        <v>2.75</v>
      </c>
      <c r="F124" s="95">
        <v>4</v>
      </c>
      <c r="G124" s="96">
        <v>51</v>
      </c>
      <c r="H124" s="220" t="s">
        <v>231</v>
      </c>
    </row>
    <row r="125" spans="1:8" x14ac:dyDescent="0.25">
      <c r="A125" s="352"/>
      <c r="B125" s="186"/>
      <c r="C125" s="325"/>
      <c r="E125" s="96"/>
      <c r="G125" s="96"/>
      <c r="H125" s="220"/>
    </row>
    <row r="126" spans="1:8" x14ac:dyDescent="0.25">
      <c r="A126" s="90" t="s">
        <v>354</v>
      </c>
      <c r="B126" s="186"/>
      <c r="C126" s="325" t="s">
        <v>233</v>
      </c>
      <c r="D126" s="95">
        <v>9.5</v>
      </c>
      <c r="E126" s="96">
        <v>9.8000000000000007</v>
      </c>
      <c r="F126" s="95">
        <v>27</v>
      </c>
      <c r="G126" s="96">
        <f>(D126*4)+(E126*9)+(F126*4)</f>
        <v>234.2</v>
      </c>
      <c r="H126" s="220" t="s">
        <v>365</v>
      </c>
    </row>
    <row r="127" spans="1:8" x14ac:dyDescent="0.25">
      <c r="A127" s="352" t="s">
        <v>155</v>
      </c>
      <c r="B127" s="186"/>
      <c r="C127" s="314" t="s">
        <v>228</v>
      </c>
      <c r="D127" s="304">
        <v>0.06</v>
      </c>
      <c r="E127" s="305">
        <v>0.02</v>
      </c>
      <c r="F127" s="306">
        <v>4.99</v>
      </c>
      <c r="G127" s="305">
        <v>20</v>
      </c>
      <c r="H127" s="220" t="s">
        <v>227</v>
      </c>
    </row>
    <row r="128" spans="1:8" ht="16.5" thickBot="1" x14ac:dyDescent="0.3">
      <c r="A128" s="90" t="s">
        <v>38</v>
      </c>
      <c r="C128" s="171">
        <v>20</v>
      </c>
      <c r="D128" s="96">
        <v>1.52</v>
      </c>
      <c r="E128" s="95">
        <v>0.16</v>
      </c>
      <c r="F128" s="96">
        <v>9.84</v>
      </c>
      <c r="G128" s="95">
        <v>47</v>
      </c>
      <c r="H128" s="220"/>
    </row>
    <row r="129" spans="1:11" ht="16.5" thickBot="1" x14ac:dyDescent="0.3">
      <c r="A129" s="357" t="s">
        <v>26</v>
      </c>
      <c r="B129" s="316"/>
      <c r="C129" s="322">
        <v>486</v>
      </c>
      <c r="D129" s="318">
        <f>SUM(D121:D128)</f>
        <v>16.78</v>
      </c>
      <c r="E129" s="318">
        <f>SUM(E121:E128)</f>
        <v>18.23</v>
      </c>
      <c r="F129" s="318">
        <f>SUM(F121:F128)</f>
        <v>81.83</v>
      </c>
      <c r="G129" s="318">
        <f>SUM(G121:G128)</f>
        <v>558.20000000000005</v>
      </c>
      <c r="H129" s="351"/>
    </row>
    <row r="130" spans="1:11" ht="16.5" thickBot="1" x14ac:dyDescent="0.3">
      <c r="A130" s="353" t="s">
        <v>60</v>
      </c>
      <c r="B130" s="308"/>
      <c r="C130" s="332">
        <f>C109+C112+C120+C129</f>
        <v>1636.5</v>
      </c>
      <c r="D130" s="296">
        <f>D109+D112+D120+D129</f>
        <v>48.446666666666673</v>
      </c>
      <c r="E130" s="296">
        <f>E109+E112+E120+E129</f>
        <v>53.271666666666661</v>
      </c>
      <c r="F130" s="296">
        <f>F109+F112+F120+F129</f>
        <v>239.48166666666663</v>
      </c>
      <c r="G130" s="296">
        <f>G109+G112+G120+G129</f>
        <v>1632.1000000000001</v>
      </c>
      <c r="H130" s="220"/>
    </row>
    <row r="131" spans="1:11" s="433" customFormat="1" ht="84" customHeight="1" x14ac:dyDescent="0.25">
      <c r="A131" s="434" t="s">
        <v>376</v>
      </c>
      <c r="B131" s="415"/>
      <c r="C131" s="415"/>
      <c r="D131" s="431"/>
      <c r="E131" s="431"/>
      <c r="F131" s="417" t="s">
        <v>377</v>
      </c>
      <c r="G131" s="417"/>
      <c r="H131" s="417"/>
      <c r="I131" s="432"/>
      <c r="J131" s="432"/>
      <c r="K131" s="432"/>
    </row>
    <row r="132" spans="1:11" x14ac:dyDescent="0.25">
      <c r="C132" s="359"/>
    </row>
    <row r="133" spans="1:11" ht="16.5" thickBot="1" x14ac:dyDescent="0.3">
      <c r="A133" s="91" t="s">
        <v>96</v>
      </c>
      <c r="H133" s="288"/>
    </row>
    <row r="134" spans="1:11" ht="31.5" x14ac:dyDescent="0.25">
      <c r="A134" s="341" t="s">
        <v>205</v>
      </c>
      <c r="B134" s="342"/>
      <c r="C134" s="343" t="s">
        <v>201</v>
      </c>
      <c r="D134" s="420" t="s">
        <v>202</v>
      </c>
      <c r="E134" s="421"/>
      <c r="F134" s="422"/>
      <c r="G134" s="289" t="s">
        <v>4</v>
      </c>
      <c r="H134" s="344" t="s">
        <v>203</v>
      </c>
    </row>
    <row r="135" spans="1:11" ht="16.5" thickBot="1" x14ac:dyDescent="0.3">
      <c r="A135" s="345" t="s">
        <v>204</v>
      </c>
      <c r="B135" s="346"/>
      <c r="C135" s="347"/>
      <c r="D135" s="290"/>
      <c r="E135" s="291"/>
      <c r="F135" s="292"/>
      <c r="G135" s="293" t="s">
        <v>6</v>
      </c>
      <c r="H135" s="220"/>
    </row>
    <row r="136" spans="1:11" ht="16.5" thickBot="1" x14ac:dyDescent="0.3">
      <c r="A136" s="348"/>
      <c r="B136" s="349"/>
      <c r="C136" s="350"/>
      <c r="D136" s="295" t="s">
        <v>9</v>
      </c>
      <c r="E136" s="295" t="s">
        <v>10</v>
      </c>
      <c r="F136" s="296" t="s">
        <v>11</v>
      </c>
      <c r="G136" s="296" t="s">
        <v>12</v>
      </c>
      <c r="H136" s="351"/>
    </row>
    <row r="137" spans="1:11" x14ac:dyDescent="0.25">
      <c r="A137" s="354"/>
      <c r="B137" s="297" t="s">
        <v>13</v>
      </c>
      <c r="C137" s="363"/>
      <c r="D137" s="289"/>
      <c r="E137" s="289"/>
      <c r="F137" s="310"/>
      <c r="G137" s="289"/>
      <c r="H137" s="344"/>
    </row>
    <row r="138" spans="1:11" ht="31.5" x14ac:dyDescent="0.25">
      <c r="A138" s="90" t="s">
        <v>168</v>
      </c>
      <c r="B138" s="320"/>
      <c r="C138" s="312" t="s">
        <v>319</v>
      </c>
      <c r="D138" s="314">
        <v>8</v>
      </c>
      <c r="E138" s="314">
        <v>7.8</v>
      </c>
      <c r="F138" s="303">
        <v>19</v>
      </c>
      <c r="G138" s="339">
        <v>194</v>
      </c>
      <c r="H138" s="220" t="s">
        <v>88</v>
      </c>
    </row>
    <row r="139" spans="1:11" x14ac:dyDescent="0.25">
      <c r="A139" s="90" t="s">
        <v>63</v>
      </c>
      <c r="C139" s="171">
        <v>180</v>
      </c>
      <c r="D139" s="97">
        <v>2.4166666666666665</v>
      </c>
      <c r="E139" s="96">
        <v>2.5833333333333335</v>
      </c>
      <c r="F139" s="96">
        <v>13.608333333333333</v>
      </c>
      <c r="G139" s="97">
        <v>87.3</v>
      </c>
      <c r="H139" s="220" t="s">
        <v>274</v>
      </c>
    </row>
    <row r="140" spans="1:11" ht="16.5" thickBot="1" x14ac:dyDescent="0.3">
      <c r="A140" s="90" t="s">
        <v>23</v>
      </c>
      <c r="C140" s="92" t="s">
        <v>153</v>
      </c>
      <c r="D140" s="97">
        <v>1.91</v>
      </c>
      <c r="E140" s="96">
        <v>4.3499999999999996</v>
      </c>
      <c r="F140" s="95">
        <v>12.89</v>
      </c>
      <c r="G140" s="97">
        <v>99</v>
      </c>
      <c r="H140" s="220" t="s">
        <v>24</v>
      </c>
    </row>
    <row r="141" spans="1:11" ht="16.5" thickBot="1" x14ac:dyDescent="0.3">
      <c r="A141" s="353" t="s">
        <v>26</v>
      </c>
      <c r="B141" s="308"/>
      <c r="C141" s="309">
        <v>413</v>
      </c>
      <c r="D141" s="295">
        <f>SUM(D137:D140)</f>
        <v>12.326666666666666</v>
      </c>
      <c r="E141" s="295">
        <f>SUM(E137:E140)</f>
        <v>14.733333333333333</v>
      </c>
      <c r="F141" s="295">
        <f>SUM(F137:F140)</f>
        <v>45.498333333333335</v>
      </c>
      <c r="G141" s="295">
        <f>SUM(G137:G140)</f>
        <v>380.3</v>
      </c>
      <c r="H141" s="364"/>
    </row>
    <row r="142" spans="1:11" x14ac:dyDescent="0.25">
      <c r="A142" s="90" t="s">
        <v>27</v>
      </c>
      <c r="C142" s="171">
        <v>125</v>
      </c>
      <c r="D142" s="97">
        <v>1.2</v>
      </c>
      <c r="E142" s="96">
        <v>0.06</v>
      </c>
      <c r="F142" s="95">
        <v>17.5</v>
      </c>
      <c r="G142" s="96">
        <v>75</v>
      </c>
      <c r="H142" s="220" t="s">
        <v>235</v>
      </c>
    </row>
    <row r="143" spans="1:11" ht="16.5" thickBot="1" x14ac:dyDescent="0.3">
      <c r="A143" s="90"/>
      <c r="C143" s="171"/>
      <c r="D143" s="97"/>
      <c r="E143" s="96"/>
      <c r="G143" s="96"/>
      <c r="H143" s="220"/>
    </row>
    <row r="144" spans="1:11" ht="16.5" thickBot="1" x14ac:dyDescent="0.3">
      <c r="A144" s="353" t="s">
        <v>26</v>
      </c>
      <c r="B144" s="308"/>
      <c r="C144" s="309">
        <f>SUM(C142)</f>
        <v>125</v>
      </c>
      <c r="D144" s="310">
        <f>SUM(D142:D143)</f>
        <v>1.2</v>
      </c>
      <c r="E144" s="310">
        <f t="shared" ref="E144" si="1">SUM(E142:E143)</f>
        <v>0.06</v>
      </c>
      <c r="F144" s="310">
        <v>17.5</v>
      </c>
      <c r="G144" s="310">
        <v>75</v>
      </c>
      <c r="H144" s="364"/>
    </row>
    <row r="145" spans="1:8" ht="16.5" thickBot="1" x14ac:dyDescent="0.3">
      <c r="A145" s="354"/>
      <c r="B145" s="297"/>
      <c r="C145" s="298">
        <v>538</v>
      </c>
      <c r="D145" s="365">
        <f>D141+D144</f>
        <v>13.526666666666666</v>
      </c>
      <c r="E145" s="365">
        <f t="shared" ref="E145:G145" si="2">E141+E144</f>
        <v>14.793333333333333</v>
      </c>
      <c r="F145" s="365">
        <f t="shared" si="2"/>
        <v>62.998333333333335</v>
      </c>
      <c r="G145" s="365">
        <f t="shared" si="2"/>
        <v>455.3</v>
      </c>
      <c r="H145" s="366"/>
    </row>
    <row r="146" spans="1:8" x14ac:dyDescent="0.25">
      <c r="A146" s="354"/>
      <c r="B146" s="297" t="s">
        <v>28</v>
      </c>
      <c r="C146" s="298"/>
      <c r="E146" s="96"/>
      <c r="G146" s="97"/>
      <c r="H146" s="333"/>
    </row>
    <row r="147" spans="1:8" x14ac:dyDescent="0.25">
      <c r="A147" s="90" t="s">
        <v>115</v>
      </c>
      <c r="B147" s="238"/>
      <c r="C147" s="312">
        <v>50</v>
      </c>
      <c r="D147" s="313">
        <v>0.55000000000000004</v>
      </c>
      <c r="E147" s="96">
        <v>0.1</v>
      </c>
      <c r="F147" s="313">
        <v>1.9</v>
      </c>
      <c r="G147" s="97">
        <v>12</v>
      </c>
      <c r="H147" s="333" t="s">
        <v>368</v>
      </c>
    </row>
    <row r="148" spans="1:8" ht="31.5" x14ac:dyDescent="0.25">
      <c r="A148" s="90" t="s">
        <v>357</v>
      </c>
      <c r="C148" s="171" t="s">
        <v>180</v>
      </c>
      <c r="D148" s="97">
        <v>3.8</v>
      </c>
      <c r="E148" s="96">
        <v>5.4</v>
      </c>
      <c r="F148" s="95">
        <v>18.600000000000001</v>
      </c>
      <c r="G148" s="97">
        <v>138</v>
      </c>
      <c r="H148" s="220" t="s">
        <v>175</v>
      </c>
    </row>
    <row r="149" spans="1:8" x14ac:dyDescent="0.25">
      <c r="A149" s="352" t="s">
        <v>260</v>
      </c>
      <c r="B149" s="302"/>
      <c r="C149" s="184">
        <v>160</v>
      </c>
      <c r="D149" s="314">
        <v>12</v>
      </c>
      <c r="E149" s="184">
        <v>14</v>
      </c>
      <c r="F149" s="314">
        <v>38.9</v>
      </c>
      <c r="G149" s="328">
        <v>330</v>
      </c>
      <c r="H149" s="367" t="s">
        <v>264</v>
      </c>
    </row>
    <row r="150" spans="1:8" x14ac:dyDescent="0.25">
      <c r="A150" s="90" t="s">
        <v>338</v>
      </c>
      <c r="B150" s="320"/>
      <c r="C150" s="321">
        <v>180</v>
      </c>
      <c r="D150" s="96">
        <v>0.1</v>
      </c>
      <c r="E150" s="299">
        <v>0.1</v>
      </c>
      <c r="F150" s="96">
        <v>11.8</v>
      </c>
      <c r="G150" s="96">
        <v>49</v>
      </c>
      <c r="H150" s="220" t="s">
        <v>339</v>
      </c>
    </row>
    <row r="151" spans="1:8" ht="16.5" thickBot="1" x14ac:dyDescent="0.3">
      <c r="A151" s="355" t="s">
        <v>46</v>
      </c>
      <c r="B151" s="288"/>
      <c r="C151" s="326">
        <v>37.5</v>
      </c>
      <c r="D151" s="326">
        <v>1.8</v>
      </c>
      <c r="E151" s="326">
        <v>0.4</v>
      </c>
      <c r="F151" s="326">
        <v>18</v>
      </c>
      <c r="G151" s="326">
        <v>82.5</v>
      </c>
      <c r="H151" s="356"/>
    </row>
    <row r="152" spans="1:8" ht="16.5" thickBot="1" x14ac:dyDescent="0.3">
      <c r="A152" s="353" t="s">
        <v>26</v>
      </c>
      <c r="B152" s="308"/>
      <c r="C152" s="309">
        <v>633.5</v>
      </c>
      <c r="D152" s="330">
        <f>SUM(D147:D151)</f>
        <v>18.250000000000004</v>
      </c>
      <c r="E152" s="330">
        <f>SUM(E147:E151)</f>
        <v>20</v>
      </c>
      <c r="F152" s="330">
        <f>SUM(F147:F151)</f>
        <v>89.2</v>
      </c>
      <c r="G152" s="330">
        <f>SUM(G147:G151)</f>
        <v>611.5</v>
      </c>
      <c r="H152" s="351"/>
    </row>
    <row r="153" spans="1:8" x14ac:dyDescent="0.25">
      <c r="A153" s="354"/>
      <c r="B153" s="297" t="s">
        <v>47</v>
      </c>
      <c r="C153" s="298"/>
      <c r="D153" s="289"/>
      <c r="E153" s="310"/>
      <c r="F153" s="311"/>
      <c r="G153" s="289"/>
      <c r="H153" s="220"/>
    </row>
    <row r="154" spans="1:8" x14ac:dyDescent="0.25">
      <c r="A154" s="352" t="s">
        <v>71</v>
      </c>
      <c r="B154" s="186"/>
      <c r="C154" s="314">
        <v>10</v>
      </c>
      <c r="D154" s="305">
        <v>5.65</v>
      </c>
      <c r="E154" s="305">
        <v>5.6</v>
      </c>
      <c r="F154" s="305">
        <v>40</v>
      </c>
      <c r="G154" s="306">
        <v>210</v>
      </c>
      <c r="H154" s="333"/>
    </row>
    <row r="155" spans="1:8" x14ac:dyDescent="0.25">
      <c r="A155" s="352" t="s">
        <v>266</v>
      </c>
      <c r="B155" s="186"/>
      <c r="C155" s="314"/>
      <c r="D155" s="305"/>
      <c r="E155" s="305"/>
      <c r="F155" s="305"/>
      <c r="G155" s="306"/>
      <c r="H155" s="333"/>
    </row>
    <row r="156" spans="1:8" x14ac:dyDescent="0.25">
      <c r="A156" s="90" t="s">
        <v>54</v>
      </c>
      <c r="C156" s="171">
        <v>110</v>
      </c>
      <c r="D156" s="95">
        <v>3.68</v>
      </c>
      <c r="E156" s="96">
        <v>2.75</v>
      </c>
      <c r="F156" s="95">
        <v>5.07</v>
      </c>
      <c r="G156" s="96">
        <v>68</v>
      </c>
      <c r="H156" s="220" t="s">
        <v>55</v>
      </c>
    </row>
    <row r="157" spans="1:8" x14ac:dyDescent="0.25">
      <c r="A157" s="300" t="s">
        <v>255</v>
      </c>
      <c r="B157" s="302"/>
      <c r="C157" s="184" t="s">
        <v>358</v>
      </c>
      <c r="D157" s="96">
        <v>6</v>
      </c>
      <c r="E157" s="96">
        <v>9.5</v>
      </c>
      <c r="F157" s="95">
        <v>16.899999999999999</v>
      </c>
      <c r="G157" s="97">
        <v>177</v>
      </c>
      <c r="H157" s="220" t="s">
        <v>267</v>
      </c>
    </row>
    <row r="158" spans="1:8" x14ac:dyDescent="0.25">
      <c r="A158" s="90" t="s">
        <v>74</v>
      </c>
      <c r="C158" s="92" t="s">
        <v>256</v>
      </c>
      <c r="D158" s="97">
        <v>0.12</v>
      </c>
      <c r="E158" s="96">
        <v>0.01</v>
      </c>
      <c r="F158" s="95">
        <v>10.199999999999999</v>
      </c>
      <c r="G158" s="97">
        <v>41</v>
      </c>
      <c r="H158" s="220" t="s">
        <v>156</v>
      </c>
    </row>
    <row r="159" spans="1:8" ht="16.5" thickBot="1" x14ac:dyDescent="0.3">
      <c r="A159" s="90" t="s">
        <v>38</v>
      </c>
      <c r="C159" s="171">
        <v>20</v>
      </c>
      <c r="D159" s="96">
        <v>1.52</v>
      </c>
      <c r="E159" s="95">
        <v>0.16</v>
      </c>
      <c r="F159" s="96">
        <v>9.84</v>
      </c>
      <c r="G159" s="95">
        <v>47</v>
      </c>
      <c r="H159" s="220"/>
    </row>
    <row r="160" spans="1:8" ht="16.5" thickBot="1" x14ac:dyDescent="0.3">
      <c r="A160" s="357" t="s">
        <v>26</v>
      </c>
      <c r="B160" s="316"/>
      <c r="C160" s="322">
        <v>460</v>
      </c>
      <c r="D160" s="318">
        <f>SUM(D154:D159)</f>
        <v>16.97</v>
      </c>
      <c r="E160" s="318">
        <f>SUM(E154:E159)</f>
        <v>18.020000000000003</v>
      </c>
      <c r="F160" s="318">
        <f>SUM(F154:F159)</f>
        <v>82.01</v>
      </c>
      <c r="G160" s="318">
        <f>SUM(G154:G159)</f>
        <v>543</v>
      </c>
      <c r="H160" s="344"/>
    </row>
    <row r="161" spans="1:11" ht="16.5" thickBot="1" x14ac:dyDescent="0.3">
      <c r="A161" s="357" t="s">
        <v>60</v>
      </c>
      <c r="B161" s="316"/>
      <c r="C161" s="322">
        <f>C141+C144+C152+C160</f>
        <v>1631.5</v>
      </c>
      <c r="D161" s="317">
        <f>D141+D144+D152+D160</f>
        <v>48.74666666666667</v>
      </c>
      <c r="E161" s="317">
        <f>E141+E144+E152+E160</f>
        <v>52.81333333333334</v>
      </c>
      <c r="F161" s="317">
        <f>F141+F144+F152+F160</f>
        <v>234.20833333333331</v>
      </c>
      <c r="G161" s="317">
        <f>G141+G144+G152+G160</f>
        <v>1609.8</v>
      </c>
      <c r="H161" s="351"/>
    </row>
    <row r="162" spans="1:11" s="433" customFormat="1" ht="84" customHeight="1" x14ac:dyDescent="0.25">
      <c r="A162" s="434" t="s">
        <v>376</v>
      </c>
      <c r="B162" s="415"/>
      <c r="C162" s="415"/>
      <c r="D162" s="431"/>
      <c r="E162" s="431"/>
      <c r="F162" s="417" t="s">
        <v>377</v>
      </c>
      <c r="G162" s="417"/>
      <c r="H162" s="417"/>
      <c r="I162" s="432"/>
      <c r="J162" s="432"/>
      <c r="K162" s="432"/>
    </row>
    <row r="163" spans="1:11" x14ac:dyDescent="0.25">
      <c r="B163" s="429" t="s">
        <v>157</v>
      </c>
      <c r="C163" s="429"/>
      <c r="D163" s="429"/>
      <c r="E163" s="429"/>
      <c r="F163" s="429"/>
    </row>
    <row r="164" spans="1:11" ht="16.5" thickBot="1" x14ac:dyDescent="0.3">
      <c r="A164" s="91" t="s">
        <v>104</v>
      </c>
      <c r="H164" s="288"/>
    </row>
    <row r="165" spans="1:11" ht="31.5" x14ac:dyDescent="0.25">
      <c r="A165" s="341" t="s">
        <v>205</v>
      </c>
      <c r="B165" s="342"/>
      <c r="C165" s="343" t="s">
        <v>201</v>
      </c>
      <c r="D165" s="420" t="s">
        <v>202</v>
      </c>
      <c r="E165" s="421"/>
      <c r="F165" s="422"/>
      <c r="G165" s="289" t="s">
        <v>4</v>
      </c>
      <c r="H165" s="344" t="s">
        <v>203</v>
      </c>
    </row>
    <row r="166" spans="1:11" ht="16.5" thickBot="1" x14ac:dyDescent="0.3">
      <c r="A166" s="345" t="s">
        <v>204</v>
      </c>
      <c r="B166" s="346"/>
      <c r="C166" s="347"/>
      <c r="D166" s="290"/>
      <c r="E166" s="291"/>
      <c r="F166" s="292"/>
      <c r="G166" s="293" t="s">
        <v>6</v>
      </c>
      <c r="H166" s="220"/>
    </row>
    <row r="167" spans="1:11" ht="16.5" thickBot="1" x14ac:dyDescent="0.3">
      <c r="A167" s="348"/>
      <c r="B167" s="349"/>
      <c r="C167" s="350"/>
      <c r="D167" s="295" t="s">
        <v>9</v>
      </c>
      <c r="E167" s="295" t="s">
        <v>10</v>
      </c>
      <c r="F167" s="296" t="s">
        <v>11</v>
      </c>
      <c r="G167" s="296" t="s">
        <v>12</v>
      </c>
      <c r="H167" s="351"/>
    </row>
    <row r="168" spans="1:11" x14ac:dyDescent="0.25">
      <c r="A168" s="90"/>
      <c r="B168" s="91" t="s">
        <v>13</v>
      </c>
      <c r="C168" s="298"/>
      <c r="D168" s="97"/>
      <c r="E168" s="96"/>
      <c r="F168" s="299"/>
      <c r="G168" s="97"/>
      <c r="H168" s="220"/>
    </row>
    <row r="169" spans="1:11" ht="31.5" x14ac:dyDescent="0.25">
      <c r="A169" s="90" t="s">
        <v>77</v>
      </c>
      <c r="B169" s="238"/>
      <c r="C169" s="312" t="s">
        <v>319</v>
      </c>
      <c r="D169" s="97">
        <v>6.7</v>
      </c>
      <c r="E169" s="96">
        <v>7.5</v>
      </c>
      <c r="F169" s="96">
        <v>22</v>
      </c>
      <c r="G169" s="97">
        <f>(D169*4)+(E169*9)+(F169*4)</f>
        <v>182.3</v>
      </c>
      <c r="H169" s="220" t="s">
        <v>174</v>
      </c>
    </row>
    <row r="170" spans="1:11" x14ac:dyDescent="0.25">
      <c r="A170" s="352" t="s">
        <v>90</v>
      </c>
      <c r="B170" s="186"/>
      <c r="C170" s="314" t="s">
        <v>228</v>
      </c>
      <c r="D170" s="304">
        <v>2.6</v>
      </c>
      <c r="E170" s="305">
        <v>2.2999999999999998</v>
      </c>
      <c r="F170" s="306">
        <v>14.3</v>
      </c>
      <c r="G170" s="305">
        <v>89</v>
      </c>
      <c r="H170" s="220" t="s">
        <v>91</v>
      </c>
    </row>
    <row r="171" spans="1:11" ht="16.5" thickBot="1" x14ac:dyDescent="0.3">
      <c r="A171" s="90" t="s">
        <v>65</v>
      </c>
      <c r="C171" s="92" t="s">
        <v>318</v>
      </c>
      <c r="D171" s="97">
        <v>4</v>
      </c>
      <c r="E171" s="96">
        <v>6</v>
      </c>
      <c r="F171" s="95">
        <v>12.83</v>
      </c>
      <c r="G171" s="97">
        <v>122</v>
      </c>
      <c r="H171" s="220" t="s">
        <v>215</v>
      </c>
    </row>
    <row r="172" spans="1:11" ht="16.5" thickBot="1" x14ac:dyDescent="0.3">
      <c r="A172" s="353" t="s">
        <v>26</v>
      </c>
      <c r="B172" s="308"/>
      <c r="C172" s="309">
        <v>423</v>
      </c>
      <c r="D172" s="295">
        <f>SUM(D169:D171)</f>
        <v>13.3</v>
      </c>
      <c r="E172" s="295">
        <f>SUM(E169:E171)</f>
        <v>15.8</v>
      </c>
      <c r="F172" s="295">
        <f>SUM(F169:F171)</f>
        <v>49.129999999999995</v>
      </c>
      <c r="G172" s="295">
        <f>SUM(G169:G171)</f>
        <v>393.3</v>
      </c>
      <c r="H172" s="364"/>
    </row>
    <row r="173" spans="1:11" x14ac:dyDescent="0.25">
      <c r="A173" s="90" t="s">
        <v>48</v>
      </c>
      <c r="B173" s="238"/>
      <c r="C173" s="171">
        <v>100</v>
      </c>
      <c r="D173" s="97">
        <v>0.4</v>
      </c>
      <c r="E173" s="96">
        <v>0.4</v>
      </c>
      <c r="F173" s="313">
        <v>12</v>
      </c>
      <c r="G173" s="96">
        <v>53.2</v>
      </c>
      <c r="H173" s="220" t="s">
        <v>237</v>
      </c>
    </row>
    <row r="174" spans="1:11" ht="16.5" thickBot="1" x14ac:dyDescent="0.3">
      <c r="A174" s="90"/>
      <c r="B174" s="238"/>
      <c r="C174" s="171"/>
      <c r="D174" s="97"/>
      <c r="E174" s="96"/>
      <c r="F174" s="313"/>
      <c r="G174" s="96"/>
      <c r="H174" s="220"/>
    </row>
    <row r="175" spans="1:11" ht="16.5" thickBot="1" x14ac:dyDescent="0.3">
      <c r="A175" s="353" t="s">
        <v>26</v>
      </c>
      <c r="B175" s="308"/>
      <c r="C175" s="309">
        <v>85</v>
      </c>
      <c r="D175" s="295">
        <f>SUM(D173:D174)</f>
        <v>0.4</v>
      </c>
      <c r="E175" s="295">
        <f>SUM(E173:E174)</f>
        <v>0.4</v>
      </c>
      <c r="F175" s="295">
        <f>SUM(F173:F174)</f>
        <v>12</v>
      </c>
      <c r="G175" s="295">
        <f>SUM(G173:G174)</f>
        <v>53.2</v>
      </c>
      <c r="H175" s="364"/>
    </row>
    <row r="176" spans="1:11" ht="16.5" thickBot="1" x14ac:dyDescent="0.3">
      <c r="A176" s="354"/>
      <c r="B176" s="297"/>
      <c r="C176" s="298">
        <v>523</v>
      </c>
      <c r="D176" s="289">
        <f>D172+D175</f>
        <v>13.700000000000001</v>
      </c>
      <c r="E176" s="289">
        <v>15.4</v>
      </c>
      <c r="F176" s="289">
        <f>F172+F175</f>
        <v>61.129999999999995</v>
      </c>
      <c r="G176" s="289">
        <f>G172+G175</f>
        <v>446.5</v>
      </c>
      <c r="H176" s="364"/>
    </row>
    <row r="177" spans="1:8" x14ac:dyDescent="0.25">
      <c r="A177" s="354"/>
      <c r="B177" s="297" t="s">
        <v>28</v>
      </c>
      <c r="C177" s="298"/>
      <c r="D177" s="289"/>
      <c r="E177" s="310"/>
      <c r="F177" s="311"/>
      <c r="G177" s="289"/>
      <c r="H177" s="220"/>
    </row>
    <row r="178" spans="1:8" x14ac:dyDescent="0.25">
      <c r="A178" s="90" t="s">
        <v>277</v>
      </c>
      <c r="B178" s="238"/>
      <c r="C178" s="312">
        <v>50</v>
      </c>
      <c r="D178" s="313">
        <v>0.7</v>
      </c>
      <c r="E178" s="96">
        <v>2.5</v>
      </c>
      <c r="F178" s="313">
        <v>4.5</v>
      </c>
      <c r="G178" s="97">
        <v>43.5</v>
      </c>
      <c r="H178" s="320" t="s">
        <v>344</v>
      </c>
    </row>
    <row r="179" spans="1:8" ht="31.5" x14ac:dyDescent="0.25">
      <c r="A179" s="90" t="s">
        <v>282</v>
      </c>
      <c r="C179" s="171" t="s">
        <v>181</v>
      </c>
      <c r="D179" s="97">
        <v>3.56</v>
      </c>
      <c r="E179" s="96">
        <v>4.5</v>
      </c>
      <c r="F179" s="95">
        <v>23.6</v>
      </c>
      <c r="G179" s="96">
        <v>149</v>
      </c>
      <c r="H179" s="294" t="s">
        <v>283</v>
      </c>
    </row>
    <row r="180" spans="1:8" x14ac:dyDescent="0.25">
      <c r="A180" s="90" t="s">
        <v>229</v>
      </c>
      <c r="C180" s="171">
        <v>70</v>
      </c>
      <c r="D180" s="97">
        <v>8</v>
      </c>
      <c r="E180" s="96">
        <v>10.5</v>
      </c>
      <c r="F180" s="95">
        <v>6.2</v>
      </c>
      <c r="G180" s="97">
        <v>152</v>
      </c>
      <c r="H180" s="220" t="s">
        <v>261</v>
      </c>
    </row>
    <row r="181" spans="1:8" x14ac:dyDescent="0.25">
      <c r="A181" s="90" t="s">
        <v>101</v>
      </c>
      <c r="C181" s="171">
        <v>130</v>
      </c>
      <c r="D181" s="95">
        <v>4.8</v>
      </c>
      <c r="E181" s="96">
        <v>3.6</v>
      </c>
      <c r="F181" s="95">
        <v>29.4</v>
      </c>
      <c r="G181" s="97">
        <v>169</v>
      </c>
      <c r="H181" s="220" t="s">
        <v>188</v>
      </c>
    </row>
    <row r="182" spans="1:8" x14ac:dyDescent="0.25">
      <c r="A182" s="90" t="s">
        <v>286</v>
      </c>
      <c r="C182" s="171">
        <v>180</v>
      </c>
      <c r="D182" s="97"/>
      <c r="E182" s="96"/>
      <c r="F182" s="95">
        <v>10</v>
      </c>
      <c r="G182" s="97">
        <v>40</v>
      </c>
      <c r="H182" s="220" t="s">
        <v>291</v>
      </c>
    </row>
    <row r="183" spans="1:8" ht="16.5" thickBot="1" x14ac:dyDescent="0.3">
      <c r="A183" s="355" t="s">
        <v>46</v>
      </c>
      <c r="B183" s="288"/>
      <c r="C183" s="326">
        <v>37.5</v>
      </c>
      <c r="D183" s="326">
        <v>1.8</v>
      </c>
      <c r="E183" s="326">
        <v>0.4</v>
      </c>
      <c r="F183" s="326">
        <v>18</v>
      </c>
      <c r="G183" s="326">
        <v>82.5</v>
      </c>
      <c r="H183" s="356"/>
    </row>
    <row r="184" spans="1:8" ht="16.5" thickBot="1" x14ac:dyDescent="0.3">
      <c r="A184" s="353" t="s">
        <v>26</v>
      </c>
      <c r="B184" s="308"/>
      <c r="C184" s="309">
        <v>687.5</v>
      </c>
      <c r="D184" s="330">
        <f>SUM(D178:D183)</f>
        <v>18.86</v>
      </c>
      <c r="E184" s="330">
        <f>SUM(E178:E183)</f>
        <v>21.5</v>
      </c>
      <c r="F184" s="330">
        <f>SUM(F178:F183)</f>
        <v>91.7</v>
      </c>
      <c r="G184" s="330">
        <f>SUM(G178:G183)</f>
        <v>636</v>
      </c>
      <c r="H184" s="369"/>
    </row>
    <row r="185" spans="1:8" x14ac:dyDescent="0.25">
      <c r="B185" s="186" t="s">
        <v>47</v>
      </c>
      <c r="C185" s="171"/>
      <c r="E185" s="96"/>
      <c r="G185" s="96"/>
      <c r="H185" s="367"/>
    </row>
    <row r="186" spans="1:8" ht="31.5" x14ac:dyDescent="0.25">
      <c r="A186" s="90" t="s">
        <v>298</v>
      </c>
      <c r="B186" s="320"/>
      <c r="C186" s="321">
        <v>50</v>
      </c>
      <c r="D186" s="307">
        <v>3.8</v>
      </c>
      <c r="E186" s="307">
        <v>4.8</v>
      </c>
      <c r="F186" s="171">
        <v>22.3</v>
      </c>
      <c r="G186" s="307">
        <v>148</v>
      </c>
      <c r="H186" s="220" t="s">
        <v>299</v>
      </c>
    </row>
    <row r="187" spans="1:8" x14ac:dyDescent="0.25">
      <c r="A187" s="352" t="s">
        <v>72</v>
      </c>
      <c r="B187" s="302"/>
      <c r="C187" s="321">
        <v>110</v>
      </c>
      <c r="D187" s="305">
        <v>3.19</v>
      </c>
      <c r="E187" s="305">
        <v>2.75</v>
      </c>
      <c r="F187" s="305">
        <v>4.62</v>
      </c>
      <c r="G187" s="305">
        <v>59</v>
      </c>
      <c r="H187" s="220" t="s">
        <v>55</v>
      </c>
    </row>
    <row r="188" spans="1:8" x14ac:dyDescent="0.25">
      <c r="A188" s="90" t="s">
        <v>262</v>
      </c>
      <c r="B188" s="320"/>
      <c r="C188" s="324" t="s">
        <v>233</v>
      </c>
      <c r="D188" s="95">
        <v>7.3</v>
      </c>
      <c r="E188" s="96">
        <v>10</v>
      </c>
      <c r="F188" s="95">
        <v>30.2</v>
      </c>
      <c r="G188" s="96">
        <v>240</v>
      </c>
      <c r="H188" s="220" t="s">
        <v>263</v>
      </c>
    </row>
    <row r="189" spans="1:8" x14ac:dyDescent="0.25">
      <c r="A189" s="177" t="s">
        <v>269</v>
      </c>
      <c r="B189" s="320"/>
      <c r="C189" s="321">
        <v>180</v>
      </c>
      <c r="D189" s="307">
        <v>0.6</v>
      </c>
      <c r="E189" s="94">
        <v>0.06</v>
      </c>
      <c r="F189" s="93">
        <v>15</v>
      </c>
      <c r="G189" s="315">
        <v>62.5</v>
      </c>
      <c r="H189" s="320" t="s">
        <v>270</v>
      </c>
    </row>
    <row r="190" spans="1:8" ht="16.5" thickBot="1" x14ac:dyDescent="0.3">
      <c r="A190" s="90" t="s">
        <v>38</v>
      </c>
      <c r="C190" s="171">
        <v>20</v>
      </c>
      <c r="D190" s="96">
        <v>1.52</v>
      </c>
      <c r="E190" s="95">
        <v>0.16</v>
      </c>
      <c r="F190" s="96">
        <v>9.84</v>
      </c>
      <c r="G190" s="95">
        <v>47</v>
      </c>
      <c r="H190" s="356"/>
    </row>
    <row r="191" spans="1:8" ht="16.5" thickBot="1" x14ac:dyDescent="0.3">
      <c r="A191" s="353" t="s">
        <v>26</v>
      </c>
      <c r="B191" s="308"/>
      <c r="C191" s="309">
        <v>490</v>
      </c>
      <c r="D191" s="296">
        <f>SUM(D186:D190)</f>
        <v>16.41</v>
      </c>
      <c r="E191" s="296">
        <f>SUM(E186:E190)</f>
        <v>17.77</v>
      </c>
      <c r="F191" s="296">
        <f>SUM(F186:F190)</f>
        <v>81.960000000000008</v>
      </c>
      <c r="G191" s="296">
        <f>SUM(G186:G190)</f>
        <v>556.5</v>
      </c>
      <c r="H191" s="220"/>
    </row>
    <row r="192" spans="1:8" ht="16.5" thickBot="1" x14ac:dyDescent="0.3">
      <c r="A192" s="353" t="s">
        <v>60</v>
      </c>
      <c r="B192" s="308"/>
      <c r="C192" s="309">
        <f>C172+C175+C184+C191</f>
        <v>1685.5</v>
      </c>
      <c r="D192" s="295">
        <f>D172+D175+D184+D191</f>
        <v>48.97</v>
      </c>
      <c r="E192" s="295">
        <f>E172+E175+E184+E191</f>
        <v>55.47</v>
      </c>
      <c r="F192" s="295">
        <f>F172+F175+F184+F191</f>
        <v>234.79</v>
      </c>
      <c r="G192" s="295">
        <f>G172+G175+G184+G191</f>
        <v>1639</v>
      </c>
      <c r="H192" s="351"/>
    </row>
    <row r="193" spans="1:11" s="433" customFormat="1" ht="84" customHeight="1" x14ac:dyDescent="0.25">
      <c r="A193" s="434" t="s">
        <v>376</v>
      </c>
      <c r="B193" s="415"/>
      <c r="C193" s="415"/>
      <c r="D193" s="431"/>
      <c r="E193" s="431"/>
      <c r="F193" s="417" t="s">
        <v>377</v>
      </c>
      <c r="G193" s="417"/>
      <c r="H193" s="417"/>
      <c r="I193" s="432"/>
      <c r="J193" s="432"/>
      <c r="K193" s="432"/>
    </row>
    <row r="194" spans="1:11" ht="16.5" thickBot="1" x14ac:dyDescent="0.3">
      <c r="A194" s="91" t="s">
        <v>106</v>
      </c>
      <c r="H194" s="288"/>
    </row>
    <row r="195" spans="1:11" ht="31.5" x14ac:dyDescent="0.25">
      <c r="A195" s="341" t="s">
        <v>205</v>
      </c>
      <c r="B195" s="342"/>
      <c r="C195" s="343" t="s">
        <v>201</v>
      </c>
      <c r="D195" s="420" t="s">
        <v>202</v>
      </c>
      <c r="E195" s="421"/>
      <c r="F195" s="422"/>
      <c r="G195" s="289" t="s">
        <v>4</v>
      </c>
      <c r="H195" s="344" t="s">
        <v>203</v>
      </c>
    </row>
    <row r="196" spans="1:11" ht="16.5" thickBot="1" x14ac:dyDescent="0.3">
      <c r="A196" s="345" t="s">
        <v>204</v>
      </c>
      <c r="B196" s="346"/>
      <c r="C196" s="347"/>
      <c r="D196" s="290"/>
      <c r="E196" s="291"/>
      <c r="F196" s="292"/>
      <c r="G196" s="293" t="s">
        <v>6</v>
      </c>
      <c r="H196" s="220"/>
    </row>
    <row r="197" spans="1:11" ht="16.5" thickBot="1" x14ac:dyDescent="0.3">
      <c r="A197" s="348"/>
      <c r="B197" s="349"/>
      <c r="C197" s="350"/>
      <c r="D197" s="295" t="s">
        <v>9</v>
      </c>
      <c r="E197" s="295" t="s">
        <v>10</v>
      </c>
      <c r="F197" s="296" t="s">
        <v>11</v>
      </c>
      <c r="G197" s="296" t="s">
        <v>12</v>
      </c>
      <c r="H197" s="351"/>
    </row>
    <row r="198" spans="1:11" x14ac:dyDescent="0.25">
      <c r="A198" s="354"/>
      <c r="B198" s="297" t="s">
        <v>13</v>
      </c>
      <c r="C198" s="171"/>
      <c r="D198" s="289"/>
      <c r="E198" s="310"/>
      <c r="F198" s="311"/>
      <c r="G198" s="289"/>
      <c r="H198" s="220"/>
    </row>
    <row r="199" spans="1:11" ht="31.5" x14ac:dyDescent="0.25">
      <c r="A199" s="90" t="s">
        <v>321</v>
      </c>
      <c r="B199" s="320"/>
      <c r="C199" s="171" t="s">
        <v>319</v>
      </c>
      <c r="D199" s="97">
        <v>9.5</v>
      </c>
      <c r="E199" s="97">
        <v>8.8000000000000007</v>
      </c>
      <c r="F199" s="96">
        <v>20.100000000000001</v>
      </c>
      <c r="G199" s="97">
        <v>198</v>
      </c>
      <c r="H199" s="220" t="s">
        <v>172</v>
      </c>
    </row>
    <row r="200" spans="1:11" ht="31.5" x14ac:dyDescent="0.25">
      <c r="A200" s="90" t="s">
        <v>21</v>
      </c>
      <c r="C200" s="171">
        <v>180</v>
      </c>
      <c r="D200" s="97">
        <v>1.2166666666666666</v>
      </c>
      <c r="E200" s="96">
        <v>1.3416666666666668</v>
      </c>
      <c r="F200" s="96">
        <v>11.941666666666666</v>
      </c>
      <c r="G200" s="97">
        <v>65</v>
      </c>
      <c r="H200" s="220" t="s">
        <v>275</v>
      </c>
    </row>
    <row r="201" spans="1:11" ht="16.5" thickBot="1" x14ac:dyDescent="0.3">
      <c r="A201" s="90" t="s">
        <v>23</v>
      </c>
      <c r="C201" s="92" t="s">
        <v>153</v>
      </c>
      <c r="D201" s="97">
        <v>1.91</v>
      </c>
      <c r="E201" s="96">
        <v>4.3499999999999996</v>
      </c>
      <c r="F201" s="95">
        <v>12.89</v>
      </c>
      <c r="G201" s="97">
        <v>99</v>
      </c>
      <c r="H201" s="220" t="s">
        <v>24</v>
      </c>
    </row>
    <row r="202" spans="1:11" ht="16.5" thickBot="1" x14ac:dyDescent="0.3">
      <c r="A202" s="353" t="s">
        <v>26</v>
      </c>
      <c r="B202" s="308"/>
      <c r="C202" s="309">
        <v>413</v>
      </c>
      <c r="D202" s="296">
        <f>SUM(D199:D201)</f>
        <v>12.626666666666667</v>
      </c>
      <c r="E202" s="296">
        <f>SUM(E199:E201)</f>
        <v>14.491666666666667</v>
      </c>
      <c r="F202" s="296">
        <f>SUM(F199:F201)</f>
        <v>44.931666666666672</v>
      </c>
      <c r="G202" s="296">
        <f>SUM(G199:G201)</f>
        <v>362</v>
      </c>
      <c r="H202" s="344"/>
    </row>
    <row r="203" spans="1:11" x14ac:dyDescent="0.25">
      <c r="A203" s="90" t="s">
        <v>27</v>
      </c>
      <c r="C203" s="171">
        <v>125</v>
      </c>
      <c r="D203" s="97">
        <v>0.6</v>
      </c>
      <c r="E203" s="96">
        <v>0.06</v>
      </c>
      <c r="F203" s="95">
        <v>22</v>
      </c>
      <c r="G203" s="96">
        <v>91</v>
      </c>
      <c r="H203" s="344" t="s">
        <v>235</v>
      </c>
    </row>
    <row r="204" spans="1:11" ht="16.5" thickBot="1" x14ac:dyDescent="0.3">
      <c r="A204" s="90"/>
      <c r="C204" s="171"/>
      <c r="D204" s="97"/>
      <c r="E204" s="96"/>
      <c r="G204" s="96"/>
      <c r="H204" s="220"/>
    </row>
    <row r="205" spans="1:11" ht="16.5" thickBot="1" x14ac:dyDescent="0.3">
      <c r="A205" s="353" t="s">
        <v>26</v>
      </c>
      <c r="B205" s="308"/>
      <c r="C205" s="309">
        <f>SUM(C203)</f>
        <v>125</v>
      </c>
      <c r="D205" s="295">
        <f>SUM(D203:D204)</f>
        <v>0.6</v>
      </c>
      <c r="E205" s="295">
        <f>SUM(E203:E204)</f>
        <v>0.06</v>
      </c>
      <c r="F205" s="295">
        <f>SUM(F203:F204)</f>
        <v>22</v>
      </c>
      <c r="G205" s="295">
        <f>SUM(G203:G204)</f>
        <v>91</v>
      </c>
      <c r="H205" s="344"/>
    </row>
    <row r="206" spans="1:11" ht="16.5" thickBot="1" x14ac:dyDescent="0.3">
      <c r="A206" s="354"/>
      <c r="B206" s="297"/>
      <c r="C206" s="298">
        <v>538</v>
      </c>
      <c r="D206" s="95">
        <f>D202+D205</f>
        <v>13.226666666666667</v>
      </c>
      <c r="E206" s="95">
        <f t="shared" ref="E206:G206" si="3">E202+E205</f>
        <v>14.551666666666668</v>
      </c>
      <c r="F206" s="95">
        <f t="shared" si="3"/>
        <v>66.931666666666672</v>
      </c>
      <c r="G206" s="95">
        <f t="shared" si="3"/>
        <v>453</v>
      </c>
      <c r="H206" s="344"/>
    </row>
    <row r="207" spans="1:11" x14ac:dyDescent="0.25">
      <c r="A207" s="354"/>
      <c r="B207" s="297" t="s">
        <v>28</v>
      </c>
      <c r="C207" s="298"/>
      <c r="D207" s="311"/>
      <c r="E207" s="310"/>
      <c r="F207" s="311"/>
      <c r="G207" s="289"/>
      <c r="H207" s="344"/>
    </row>
    <row r="208" spans="1:11" x14ac:dyDescent="0.25">
      <c r="A208" s="90" t="s">
        <v>195</v>
      </c>
      <c r="C208" s="171">
        <v>50</v>
      </c>
      <c r="D208" s="95">
        <v>0.6</v>
      </c>
      <c r="E208" s="96">
        <v>2.5</v>
      </c>
      <c r="F208" s="95">
        <v>4.2</v>
      </c>
      <c r="G208" s="97">
        <v>42</v>
      </c>
      <c r="H208" s="294" t="s">
        <v>372</v>
      </c>
    </row>
    <row r="209" spans="1:11" ht="31.5" x14ac:dyDescent="0.25">
      <c r="A209" s="90" t="s">
        <v>327</v>
      </c>
      <c r="C209" s="171" t="s">
        <v>328</v>
      </c>
      <c r="D209" s="97">
        <v>3.8</v>
      </c>
      <c r="E209" s="96">
        <v>3.5</v>
      </c>
      <c r="F209" s="95">
        <v>20.5</v>
      </c>
      <c r="G209" s="97">
        <v>129</v>
      </c>
      <c r="H209" s="220" t="s">
        <v>367</v>
      </c>
    </row>
    <row r="210" spans="1:11" ht="31.5" x14ac:dyDescent="0.25">
      <c r="A210" s="300" t="s">
        <v>350</v>
      </c>
      <c r="B210" s="186"/>
      <c r="C210" s="314">
        <v>70</v>
      </c>
      <c r="D210" s="304">
        <v>8.6</v>
      </c>
      <c r="E210" s="305">
        <v>11</v>
      </c>
      <c r="F210" s="306">
        <v>12</v>
      </c>
      <c r="G210" s="305">
        <v>180</v>
      </c>
      <c r="H210" s="220" t="s">
        <v>373</v>
      </c>
    </row>
    <row r="211" spans="1:11" x14ac:dyDescent="0.25">
      <c r="A211" s="301" t="s">
        <v>351</v>
      </c>
      <c r="B211" s="368"/>
      <c r="C211" s="314">
        <v>130</v>
      </c>
      <c r="D211" s="304">
        <v>3.7</v>
      </c>
      <c r="E211" s="305">
        <v>4.4400000000000004</v>
      </c>
      <c r="F211" s="306">
        <v>25</v>
      </c>
      <c r="G211" s="305">
        <v>155</v>
      </c>
      <c r="H211" s="220" t="s">
        <v>187</v>
      </c>
    </row>
    <row r="212" spans="1:11" x14ac:dyDescent="0.25">
      <c r="A212" s="90" t="s">
        <v>338</v>
      </c>
      <c r="C212" s="171">
        <v>180</v>
      </c>
      <c r="D212" s="97">
        <v>0.1</v>
      </c>
      <c r="E212" s="96">
        <v>0.1</v>
      </c>
      <c r="F212" s="96">
        <v>11.8</v>
      </c>
      <c r="G212" s="96">
        <v>49</v>
      </c>
      <c r="H212" s="220" t="s">
        <v>339</v>
      </c>
    </row>
    <row r="213" spans="1:11" ht="16.5" thickBot="1" x14ac:dyDescent="0.3">
      <c r="A213" s="355" t="s">
        <v>46</v>
      </c>
      <c r="B213" s="288"/>
      <c r="C213" s="326">
        <v>37.5</v>
      </c>
      <c r="D213" s="326">
        <v>1.8</v>
      </c>
      <c r="E213" s="326">
        <v>0.4</v>
      </c>
      <c r="F213" s="326">
        <v>18</v>
      </c>
      <c r="G213" s="326">
        <v>82.5</v>
      </c>
      <c r="H213" s="356"/>
    </row>
    <row r="214" spans="1:11" ht="16.5" thickBot="1" x14ac:dyDescent="0.3">
      <c r="A214" s="353" t="s">
        <v>26</v>
      </c>
      <c r="B214" s="308"/>
      <c r="C214" s="309">
        <v>657.5</v>
      </c>
      <c r="D214" s="296">
        <f>SUM(D208:D213)</f>
        <v>18.600000000000001</v>
      </c>
      <c r="E214" s="296">
        <f>SUM(E208:E213)</f>
        <v>21.94</v>
      </c>
      <c r="F214" s="296">
        <f>SUM(F208:F213)</f>
        <v>91.5</v>
      </c>
      <c r="G214" s="296">
        <f>SUM(G208:G213)</f>
        <v>637.5</v>
      </c>
      <c r="H214" s="344"/>
    </row>
    <row r="215" spans="1:11" x14ac:dyDescent="0.25">
      <c r="A215" s="370"/>
      <c r="B215" s="371" t="s">
        <v>47</v>
      </c>
      <c r="C215" s="372"/>
      <c r="D215" s="373"/>
      <c r="E215" s="373"/>
      <c r="F215" s="373"/>
      <c r="G215" s="373"/>
      <c r="H215" s="344"/>
    </row>
    <row r="216" spans="1:11" x14ac:dyDescent="0.25">
      <c r="A216" s="90" t="s">
        <v>71</v>
      </c>
      <c r="C216" s="171">
        <v>10</v>
      </c>
      <c r="D216" s="305">
        <v>3.5</v>
      </c>
      <c r="E216" s="305">
        <v>5.55</v>
      </c>
      <c r="F216" s="305">
        <v>22.1</v>
      </c>
      <c r="G216" s="331">
        <v>142</v>
      </c>
      <c r="H216" s="220"/>
    </row>
    <row r="217" spans="1:11" x14ac:dyDescent="0.25">
      <c r="A217" s="90" t="s">
        <v>317</v>
      </c>
      <c r="C217" s="171"/>
      <c r="D217" s="96"/>
      <c r="E217" s="299"/>
      <c r="F217" s="299"/>
      <c r="G217" s="299"/>
      <c r="H217" s="220"/>
    </row>
    <row r="218" spans="1:11" x14ac:dyDescent="0.25">
      <c r="A218" s="90" t="s">
        <v>230</v>
      </c>
      <c r="C218" s="171">
        <v>110</v>
      </c>
      <c r="D218" s="95">
        <v>2.5</v>
      </c>
      <c r="E218" s="96">
        <v>2.75</v>
      </c>
      <c r="F218" s="95">
        <v>4</v>
      </c>
      <c r="G218" s="96">
        <v>51</v>
      </c>
      <c r="H218" s="220" t="s">
        <v>231</v>
      </c>
    </row>
    <row r="219" spans="1:11" x14ac:dyDescent="0.25">
      <c r="A219" s="352" t="s">
        <v>314</v>
      </c>
      <c r="B219" s="186"/>
      <c r="C219" s="325" t="s">
        <v>112</v>
      </c>
      <c r="D219" s="95">
        <v>9</v>
      </c>
      <c r="E219" s="96">
        <v>10.4</v>
      </c>
      <c r="F219" s="95">
        <v>28.3</v>
      </c>
      <c r="G219" s="96">
        <v>242</v>
      </c>
      <c r="H219" s="220" t="s">
        <v>369</v>
      </c>
    </row>
    <row r="220" spans="1:11" x14ac:dyDescent="0.25">
      <c r="A220" s="90" t="s">
        <v>74</v>
      </c>
      <c r="C220" s="92" t="s">
        <v>256</v>
      </c>
      <c r="D220" s="97">
        <v>0.12</v>
      </c>
      <c r="E220" s="96">
        <v>0.01</v>
      </c>
      <c r="F220" s="95">
        <v>10.199999999999999</v>
      </c>
      <c r="G220" s="97">
        <v>41.4</v>
      </c>
      <c r="H220" s="220" t="s">
        <v>156</v>
      </c>
    </row>
    <row r="221" spans="1:11" ht="16.5" thickBot="1" x14ac:dyDescent="0.3">
      <c r="A221" s="90" t="s">
        <v>38</v>
      </c>
      <c r="C221" s="171">
        <v>20</v>
      </c>
      <c r="D221" s="96">
        <v>1.52</v>
      </c>
      <c r="E221" s="95">
        <v>0.16</v>
      </c>
      <c r="F221" s="96">
        <v>9.84</v>
      </c>
      <c r="G221" s="95">
        <v>47</v>
      </c>
      <c r="H221" s="220"/>
    </row>
    <row r="222" spans="1:11" ht="16.5" thickBot="1" x14ac:dyDescent="0.3">
      <c r="A222" s="353" t="s">
        <v>26</v>
      </c>
      <c r="B222" s="308"/>
      <c r="C222" s="309">
        <v>480</v>
      </c>
      <c r="D222" s="296">
        <f>SUM(D216:D221)</f>
        <v>16.64</v>
      </c>
      <c r="E222" s="296">
        <f>SUM(E216:E221)</f>
        <v>18.870000000000005</v>
      </c>
      <c r="F222" s="296">
        <f>SUM(F216:F221)</f>
        <v>74.440000000000012</v>
      </c>
      <c r="G222" s="296">
        <f>SUM(G216:G221)</f>
        <v>523.4</v>
      </c>
      <c r="H222" s="351"/>
    </row>
    <row r="223" spans="1:11" ht="16.5" thickBot="1" x14ac:dyDescent="0.3">
      <c r="A223" s="353" t="s">
        <v>60</v>
      </c>
      <c r="B223" s="308"/>
      <c r="C223" s="332">
        <f>C202+C205+C214+C222</f>
        <v>1675.5</v>
      </c>
      <c r="D223" s="295">
        <f>D202+D205+D214+D222</f>
        <v>48.466666666666669</v>
      </c>
      <c r="E223" s="295">
        <f>E202+E205+E214+E222</f>
        <v>55.361666666666672</v>
      </c>
      <c r="F223" s="295">
        <f>F202+F205+F214+F222</f>
        <v>232.87166666666667</v>
      </c>
      <c r="G223" s="295">
        <f>G202+G205+G214+G222</f>
        <v>1613.9</v>
      </c>
      <c r="H223" s="351"/>
    </row>
    <row r="224" spans="1:11" s="433" customFormat="1" ht="84" customHeight="1" x14ac:dyDescent="0.25">
      <c r="A224" s="434" t="s">
        <v>376</v>
      </c>
      <c r="B224" s="415"/>
      <c r="C224" s="415"/>
      <c r="D224" s="431"/>
      <c r="E224" s="431"/>
      <c r="F224" s="417" t="s">
        <v>377</v>
      </c>
      <c r="G224" s="417"/>
      <c r="H224" s="417"/>
      <c r="I224" s="432"/>
      <c r="J224" s="432"/>
      <c r="K224" s="432"/>
    </row>
    <row r="225" spans="1:8" ht="16.5" thickBot="1" x14ac:dyDescent="0.3">
      <c r="A225" s="91" t="s">
        <v>109</v>
      </c>
      <c r="G225" s="360"/>
      <c r="H225" s="288"/>
    </row>
    <row r="226" spans="1:8" ht="31.5" x14ac:dyDescent="0.25">
      <c r="A226" s="341" t="s">
        <v>205</v>
      </c>
      <c r="B226" s="342"/>
      <c r="C226" s="343" t="s">
        <v>201</v>
      </c>
      <c r="D226" s="420" t="s">
        <v>202</v>
      </c>
      <c r="E226" s="421"/>
      <c r="F226" s="422"/>
      <c r="G226" s="289" t="s">
        <v>4</v>
      </c>
      <c r="H226" s="344" t="s">
        <v>203</v>
      </c>
    </row>
    <row r="227" spans="1:8" ht="16.5" thickBot="1" x14ac:dyDescent="0.3">
      <c r="A227" s="345" t="s">
        <v>204</v>
      </c>
      <c r="B227" s="346"/>
      <c r="C227" s="347"/>
      <c r="D227" s="290"/>
      <c r="E227" s="291"/>
      <c r="F227" s="292"/>
      <c r="G227" s="293" t="s">
        <v>6</v>
      </c>
      <c r="H227" s="220"/>
    </row>
    <row r="228" spans="1:8" ht="16.5" thickBot="1" x14ac:dyDescent="0.3">
      <c r="A228" s="348"/>
      <c r="B228" s="349"/>
      <c r="C228" s="350"/>
      <c r="D228" s="295" t="s">
        <v>9</v>
      </c>
      <c r="E228" s="295" t="s">
        <v>10</v>
      </c>
      <c r="F228" s="296" t="s">
        <v>11</v>
      </c>
      <c r="G228" s="296" t="s">
        <v>12</v>
      </c>
      <c r="H228" s="351"/>
    </row>
    <row r="229" spans="1:8" x14ac:dyDescent="0.25">
      <c r="A229" s="354"/>
      <c r="B229" s="297" t="s">
        <v>13</v>
      </c>
      <c r="C229" s="298"/>
      <c r="D229" s="289"/>
      <c r="E229" s="310"/>
      <c r="F229" s="311"/>
      <c r="G229" s="289"/>
      <c r="H229" s="220"/>
    </row>
    <row r="230" spans="1:8" x14ac:dyDescent="0.25">
      <c r="A230" s="90" t="s">
        <v>301</v>
      </c>
      <c r="C230" s="171">
        <v>200</v>
      </c>
      <c r="D230" s="96">
        <v>8.9</v>
      </c>
      <c r="E230" s="96">
        <v>8.4</v>
      </c>
      <c r="F230" s="96">
        <v>32.9</v>
      </c>
      <c r="G230" s="97">
        <v>243</v>
      </c>
      <c r="H230" s="220" t="s">
        <v>303</v>
      </c>
    </row>
    <row r="231" spans="1:8" x14ac:dyDescent="0.25">
      <c r="A231" s="352" t="s">
        <v>155</v>
      </c>
      <c r="B231" s="186"/>
      <c r="C231" s="314" t="s">
        <v>228</v>
      </c>
      <c r="D231" s="304">
        <v>0.06</v>
      </c>
      <c r="E231" s="305">
        <v>0.02</v>
      </c>
      <c r="F231" s="306">
        <v>4.99</v>
      </c>
      <c r="G231" s="305">
        <v>20</v>
      </c>
      <c r="H231" s="220" t="s">
        <v>227</v>
      </c>
    </row>
    <row r="232" spans="1:8" ht="16.5" thickBot="1" x14ac:dyDescent="0.3">
      <c r="A232" s="90" t="s">
        <v>65</v>
      </c>
      <c r="C232" s="92" t="s">
        <v>318</v>
      </c>
      <c r="D232" s="97">
        <v>4</v>
      </c>
      <c r="E232" s="96">
        <v>6</v>
      </c>
      <c r="F232" s="95">
        <v>12.83</v>
      </c>
      <c r="G232" s="97">
        <v>122</v>
      </c>
      <c r="H232" s="220" t="s">
        <v>215</v>
      </c>
    </row>
    <row r="233" spans="1:8" ht="16.5" thickBot="1" x14ac:dyDescent="0.3">
      <c r="A233" s="353" t="s">
        <v>26</v>
      </c>
      <c r="B233" s="308"/>
      <c r="C233" s="309">
        <v>420</v>
      </c>
      <c r="D233" s="295">
        <f>SUM(D230:D232)</f>
        <v>12.96</v>
      </c>
      <c r="E233" s="295">
        <f>SUM(E230:E232)</f>
        <v>14.42</v>
      </c>
      <c r="F233" s="295">
        <f>SUM(F230:F232)</f>
        <v>50.72</v>
      </c>
      <c r="G233" s="295">
        <f>SUM(G230:G232)</f>
        <v>385</v>
      </c>
      <c r="H233" s="351"/>
    </row>
    <row r="234" spans="1:8" x14ac:dyDescent="0.25">
      <c r="A234" s="90" t="s">
        <v>48</v>
      </c>
      <c r="B234" s="238"/>
      <c r="C234" s="171">
        <v>100</v>
      </c>
      <c r="D234" s="97">
        <v>0.4</v>
      </c>
      <c r="E234" s="96">
        <v>0.4</v>
      </c>
      <c r="F234" s="313">
        <v>12</v>
      </c>
      <c r="G234" s="96">
        <v>53.2</v>
      </c>
      <c r="H234" s="220" t="s">
        <v>237</v>
      </c>
    </row>
    <row r="235" spans="1:8" ht="16.5" thickBot="1" x14ac:dyDescent="0.3">
      <c r="A235" s="90"/>
      <c r="B235" s="238"/>
      <c r="C235" s="171"/>
      <c r="D235" s="97"/>
      <c r="E235" s="96"/>
      <c r="F235" s="313"/>
      <c r="G235" s="96"/>
      <c r="H235" s="220"/>
    </row>
    <row r="236" spans="1:8" ht="16.5" thickBot="1" x14ac:dyDescent="0.3">
      <c r="A236" s="353" t="s">
        <v>26</v>
      </c>
      <c r="B236" s="308"/>
      <c r="C236" s="309">
        <v>85</v>
      </c>
      <c r="D236" s="295">
        <f>SUM(D234)</f>
        <v>0.4</v>
      </c>
      <c r="E236" s="295">
        <f>SUM(E234)</f>
        <v>0.4</v>
      </c>
      <c r="F236" s="295">
        <f>SUM(F234)</f>
        <v>12</v>
      </c>
      <c r="G236" s="295">
        <f>SUM(G234)</f>
        <v>53.2</v>
      </c>
      <c r="H236" s="351"/>
    </row>
    <row r="237" spans="1:8" ht="16.5" thickBot="1" x14ac:dyDescent="0.3">
      <c r="A237" s="354"/>
      <c r="B237" s="297"/>
      <c r="C237" s="298">
        <v>520</v>
      </c>
      <c r="D237" s="289">
        <f>D233+D236</f>
        <v>13.360000000000001</v>
      </c>
      <c r="E237" s="289">
        <f>E233+E236</f>
        <v>14.82</v>
      </c>
      <c r="F237" s="289">
        <f>F233+F236</f>
        <v>62.72</v>
      </c>
      <c r="G237" s="289">
        <f>G233+G236</f>
        <v>438.2</v>
      </c>
      <c r="H237" s="351"/>
    </row>
    <row r="238" spans="1:8" x14ac:dyDescent="0.25">
      <c r="A238" s="354"/>
      <c r="B238" s="297" t="s">
        <v>28</v>
      </c>
      <c r="C238" s="298"/>
      <c r="D238" s="289"/>
      <c r="E238" s="310"/>
      <c r="F238" s="311"/>
      <c r="G238" s="289"/>
      <c r="H238" s="220"/>
    </row>
    <row r="239" spans="1:8" x14ac:dyDescent="0.25">
      <c r="A239" s="90" t="s">
        <v>355</v>
      </c>
      <c r="B239" s="238"/>
      <c r="C239" s="312">
        <v>50</v>
      </c>
      <c r="D239" s="313">
        <v>0.75</v>
      </c>
      <c r="E239" s="96">
        <v>0.06</v>
      </c>
      <c r="F239" s="313">
        <v>8.5</v>
      </c>
      <c r="G239" s="97">
        <v>37</v>
      </c>
      <c r="H239" s="333" t="s">
        <v>361</v>
      </c>
    </row>
    <row r="240" spans="1:8" ht="31.5" x14ac:dyDescent="0.25">
      <c r="A240" s="90" t="s">
        <v>296</v>
      </c>
      <c r="C240" s="171" t="s">
        <v>14</v>
      </c>
      <c r="D240" s="97">
        <v>3</v>
      </c>
      <c r="E240" s="96">
        <v>7.9</v>
      </c>
      <c r="F240" s="95">
        <v>18.8</v>
      </c>
      <c r="G240" s="97">
        <v>158</v>
      </c>
      <c r="H240" s="220" t="s">
        <v>185</v>
      </c>
    </row>
    <row r="241" spans="1:11" x14ac:dyDescent="0.25">
      <c r="A241" s="90" t="s">
        <v>248</v>
      </c>
      <c r="C241" s="171">
        <v>160</v>
      </c>
      <c r="D241" s="95">
        <v>13.5</v>
      </c>
      <c r="E241" s="96">
        <v>12.2</v>
      </c>
      <c r="F241" s="95">
        <v>35</v>
      </c>
      <c r="G241" s="96">
        <v>303</v>
      </c>
      <c r="H241" s="220" t="s">
        <v>247</v>
      </c>
    </row>
    <row r="242" spans="1:11" x14ac:dyDescent="0.25">
      <c r="A242" s="177" t="s">
        <v>269</v>
      </c>
      <c r="C242" s="171">
        <v>180</v>
      </c>
      <c r="D242" s="307">
        <v>0.6</v>
      </c>
      <c r="E242" s="94">
        <v>0.06</v>
      </c>
      <c r="F242" s="93">
        <v>15</v>
      </c>
      <c r="G242" s="338">
        <v>62.5</v>
      </c>
      <c r="H242" s="320" t="s">
        <v>270</v>
      </c>
    </row>
    <row r="243" spans="1:11" ht="16.5" thickBot="1" x14ac:dyDescent="0.3">
      <c r="A243" s="355" t="s">
        <v>46</v>
      </c>
      <c r="B243" s="288"/>
      <c r="C243" s="326">
        <v>37.5</v>
      </c>
      <c r="D243" s="326">
        <v>1.8</v>
      </c>
      <c r="E243" s="326">
        <v>0.4</v>
      </c>
      <c r="F243" s="326">
        <v>18</v>
      </c>
      <c r="G243" s="326">
        <v>82.5</v>
      </c>
      <c r="H243" s="356"/>
    </row>
    <row r="244" spans="1:11" ht="16.5" thickBot="1" x14ac:dyDescent="0.3">
      <c r="A244" s="353" t="s">
        <v>26</v>
      </c>
      <c r="B244" s="308"/>
      <c r="C244" s="309">
        <v>632.5</v>
      </c>
      <c r="D244" s="295">
        <f>SUM(D239:D243)</f>
        <v>19.650000000000002</v>
      </c>
      <c r="E244" s="295">
        <f>SUM(E239:E243)</f>
        <v>20.619999999999997</v>
      </c>
      <c r="F244" s="295">
        <f>SUM(F239:F243)</f>
        <v>95.3</v>
      </c>
      <c r="G244" s="295">
        <f>SUM(G239:G243)</f>
        <v>643</v>
      </c>
      <c r="H244" s="351"/>
    </row>
    <row r="245" spans="1:11" x14ac:dyDescent="0.25">
      <c r="A245" s="354"/>
      <c r="B245" s="297" t="s">
        <v>47</v>
      </c>
      <c r="C245" s="298"/>
      <c r="D245" s="289"/>
      <c r="E245" s="310"/>
      <c r="F245" s="311"/>
      <c r="G245" s="289"/>
      <c r="H245" s="220"/>
    </row>
    <row r="246" spans="1:11" x14ac:dyDescent="0.25">
      <c r="A246" s="90" t="s">
        <v>49</v>
      </c>
      <c r="B246" s="238"/>
      <c r="C246" s="312">
        <v>50</v>
      </c>
      <c r="D246" s="97">
        <v>1</v>
      </c>
      <c r="E246" s="96">
        <v>2</v>
      </c>
      <c r="F246" s="313">
        <v>43.5</v>
      </c>
      <c r="G246" s="97">
        <v>196</v>
      </c>
      <c r="H246" s="220" t="s">
        <v>186</v>
      </c>
    </row>
    <row r="247" spans="1:11" x14ac:dyDescent="0.25">
      <c r="A247" s="90" t="s">
        <v>83</v>
      </c>
      <c r="C247" s="171">
        <v>110</v>
      </c>
      <c r="D247" s="185">
        <v>3.77</v>
      </c>
      <c r="E247" s="171">
        <v>2.75</v>
      </c>
      <c r="F247" s="321">
        <v>5</v>
      </c>
      <c r="G247" s="321">
        <v>62.1</v>
      </c>
      <c r="H247" s="220" t="s">
        <v>154</v>
      </c>
    </row>
    <row r="248" spans="1:11" x14ac:dyDescent="0.25">
      <c r="A248" s="186" t="s">
        <v>177</v>
      </c>
      <c r="B248" s="302"/>
      <c r="C248" s="314" t="s">
        <v>307</v>
      </c>
      <c r="D248" s="303">
        <v>10.7</v>
      </c>
      <c r="E248" s="339">
        <v>13.7</v>
      </c>
      <c r="F248" s="314">
        <v>11</v>
      </c>
      <c r="G248" s="314">
        <v>210</v>
      </c>
      <c r="H248" s="367" t="s">
        <v>310</v>
      </c>
    </row>
    <row r="249" spans="1:11" x14ac:dyDescent="0.25">
      <c r="A249" s="90" t="s">
        <v>257</v>
      </c>
      <c r="C249" s="171" t="s">
        <v>228</v>
      </c>
      <c r="D249" s="307">
        <v>1.0999999999999999E-2</v>
      </c>
      <c r="E249" s="171">
        <v>1E-3</v>
      </c>
      <c r="F249" s="185">
        <v>5.1680000000000001</v>
      </c>
      <c r="G249" s="307">
        <v>21</v>
      </c>
      <c r="H249" s="220" t="s">
        <v>250</v>
      </c>
    </row>
    <row r="250" spans="1:11" ht="16.5" thickBot="1" x14ac:dyDescent="0.3">
      <c r="A250" s="90" t="s">
        <v>38</v>
      </c>
      <c r="C250" s="171">
        <v>20</v>
      </c>
      <c r="D250" s="96">
        <v>1.52</v>
      </c>
      <c r="E250" s="95">
        <v>0.16</v>
      </c>
      <c r="F250" s="96">
        <v>9.84</v>
      </c>
      <c r="G250" s="95">
        <v>47</v>
      </c>
      <c r="H250" s="220"/>
    </row>
    <row r="251" spans="1:11" ht="16.5" thickBot="1" x14ac:dyDescent="0.3">
      <c r="A251" s="353" t="s">
        <v>26</v>
      </c>
      <c r="B251" s="308"/>
      <c r="C251" s="309">
        <v>510</v>
      </c>
      <c r="D251" s="296">
        <f>SUM(D246:D250)</f>
        <v>17.000999999999998</v>
      </c>
      <c r="E251" s="296">
        <f>SUM(E246:E250)</f>
        <v>18.611000000000001</v>
      </c>
      <c r="F251" s="296">
        <f>SUM(F246:F250)</f>
        <v>74.50800000000001</v>
      </c>
      <c r="G251" s="296">
        <f>SUM(G246:G250)</f>
        <v>536.1</v>
      </c>
      <c r="H251" s="344"/>
    </row>
    <row r="252" spans="1:11" ht="16.5" thickBot="1" x14ac:dyDescent="0.3">
      <c r="A252" s="374" t="s">
        <v>60</v>
      </c>
      <c r="B252" s="288"/>
      <c r="C252" s="326">
        <f>C233+C236+C244+C251</f>
        <v>1647.5</v>
      </c>
      <c r="D252" s="327">
        <f>D237+D244+D251</f>
        <v>50.011000000000003</v>
      </c>
      <c r="E252" s="327">
        <f>E237+E244+E251</f>
        <v>54.051000000000002</v>
      </c>
      <c r="F252" s="327">
        <f>F237+F244+F251</f>
        <v>232.52799999999999</v>
      </c>
      <c r="G252" s="327">
        <f>G237+G244+G251</f>
        <v>1617.3000000000002</v>
      </c>
      <c r="H252" s="351"/>
    </row>
    <row r="253" spans="1:11" s="433" customFormat="1" ht="84" customHeight="1" x14ac:dyDescent="0.25">
      <c r="A253" s="434" t="s">
        <v>376</v>
      </c>
      <c r="B253" s="415"/>
      <c r="C253" s="415"/>
      <c r="D253" s="431"/>
      <c r="E253" s="431"/>
      <c r="F253" s="417" t="s">
        <v>377</v>
      </c>
      <c r="G253" s="417"/>
      <c r="H253" s="417"/>
      <c r="I253" s="432"/>
      <c r="J253" s="432"/>
      <c r="K253" s="432"/>
    </row>
    <row r="254" spans="1:11" ht="16.5" thickBot="1" x14ac:dyDescent="0.3">
      <c r="A254" s="91" t="s">
        <v>113</v>
      </c>
      <c r="G254" s="360"/>
      <c r="H254" s="288"/>
    </row>
    <row r="255" spans="1:11" ht="31.5" x14ac:dyDescent="0.25">
      <c r="A255" s="341" t="s">
        <v>205</v>
      </c>
      <c r="B255" s="342"/>
      <c r="C255" s="343" t="s">
        <v>201</v>
      </c>
      <c r="D255" s="420" t="s">
        <v>202</v>
      </c>
      <c r="E255" s="421"/>
      <c r="F255" s="422"/>
      <c r="G255" s="289" t="s">
        <v>4</v>
      </c>
      <c r="H255" s="344" t="s">
        <v>203</v>
      </c>
    </row>
    <row r="256" spans="1:11" ht="16.5" thickBot="1" x14ac:dyDescent="0.3">
      <c r="A256" s="345" t="s">
        <v>204</v>
      </c>
      <c r="B256" s="346"/>
      <c r="C256" s="347"/>
      <c r="D256" s="290"/>
      <c r="E256" s="291"/>
      <c r="F256" s="292"/>
      <c r="G256" s="293" t="s">
        <v>6</v>
      </c>
      <c r="H256" s="220"/>
    </row>
    <row r="257" spans="1:8" ht="16.5" thickBot="1" x14ac:dyDescent="0.3">
      <c r="A257" s="348"/>
      <c r="B257" s="349"/>
      <c r="C257" s="350"/>
      <c r="D257" s="295" t="s">
        <v>9</v>
      </c>
      <c r="E257" s="295" t="s">
        <v>10</v>
      </c>
      <c r="F257" s="296" t="s">
        <v>11</v>
      </c>
      <c r="G257" s="296" t="s">
        <v>12</v>
      </c>
      <c r="H257" s="351"/>
    </row>
    <row r="258" spans="1:8" x14ac:dyDescent="0.25">
      <c r="A258" s="354"/>
      <c r="B258" s="297" t="s">
        <v>13</v>
      </c>
      <c r="C258" s="298"/>
      <c r="D258" s="289"/>
      <c r="E258" s="310"/>
      <c r="F258" s="311"/>
      <c r="G258" s="289"/>
      <c r="H258" s="344"/>
    </row>
    <row r="259" spans="1:8" ht="31.5" x14ac:dyDescent="0.25">
      <c r="A259" s="90" t="s">
        <v>168</v>
      </c>
      <c r="B259" s="320"/>
      <c r="C259" s="312" t="s">
        <v>319</v>
      </c>
      <c r="D259" s="314">
        <v>7.3</v>
      </c>
      <c r="E259" s="339">
        <v>7.42</v>
      </c>
      <c r="F259" s="314">
        <v>22.8</v>
      </c>
      <c r="G259" s="314">
        <v>187.2</v>
      </c>
      <c r="H259" s="220" t="s">
        <v>88</v>
      </c>
    </row>
    <row r="260" spans="1:8" x14ac:dyDescent="0.25">
      <c r="A260" s="90" t="s">
        <v>63</v>
      </c>
      <c r="C260" s="171">
        <v>180</v>
      </c>
      <c r="D260" s="97">
        <v>2.4166666666666665</v>
      </c>
      <c r="E260" s="96">
        <v>2.5833333333333335</v>
      </c>
      <c r="F260" s="96">
        <v>13.608333333333333</v>
      </c>
      <c r="G260" s="97">
        <v>87.3</v>
      </c>
      <c r="H260" s="220" t="s">
        <v>274</v>
      </c>
    </row>
    <row r="261" spans="1:8" ht="16.5" thickBot="1" x14ac:dyDescent="0.3">
      <c r="A261" s="90" t="s">
        <v>23</v>
      </c>
      <c r="C261" s="92" t="s">
        <v>153</v>
      </c>
      <c r="D261" s="97">
        <v>1.91</v>
      </c>
      <c r="E261" s="96">
        <v>4.3499999999999996</v>
      </c>
      <c r="F261" s="95">
        <v>12.89</v>
      </c>
      <c r="G261" s="97">
        <v>99</v>
      </c>
      <c r="H261" s="220" t="s">
        <v>24</v>
      </c>
    </row>
    <row r="262" spans="1:8" ht="16.5" thickBot="1" x14ac:dyDescent="0.3">
      <c r="A262" s="353" t="s">
        <v>26</v>
      </c>
      <c r="B262" s="308"/>
      <c r="C262" s="309">
        <v>413</v>
      </c>
      <c r="D262" s="295">
        <f>SUM(D259:D261)</f>
        <v>11.626666666666667</v>
      </c>
      <c r="E262" s="295">
        <f>SUM(E259:E261)</f>
        <v>14.353333333333333</v>
      </c>
      <c r="F262" s="295">
        <f>SUM(F259:F261)</f>
        <v>49.298333333333332</v>
      </c>
      <c r="G262" s="295">
        <f>SUM(G259:G261)</f>
        <v>373.5</v>
      </c>
      <c r="H262" s="344"/>
    </row>
    <row r="263" spans="1:8" x14ac:dyDescent="0.25">
      <c r="A263" s="90" t="s">
        <v>27</v>
      </c>
      <c r="C263" s="171">
        <v>125</v>
      </c>
      <c r="D263" s="97">
        <v>0.5</v>
      </c>
      <c r="E263" s="96">
        <v>0.8</v>
      </c>
      <c r="F263" s="95">
        <v>21</v>
      </c>
      <c r="G263" s="96">
        <v>95</v>
      </c>
      <c r="H263" s="220" t="s">
        <v>235</v>
      </c>
    </row>
    <row r="264" spans="1:8" ht="16.5" thickBot="1" x14ac:dyDescent="0.3">
      <c r="A264" s="90"/>
      <c r="C264" s="171"/>
      <c r="D264" s="97"/>
      <c r="E264" s="97"/>
      <c r="G264" s="97"/>
      <c r="H264" s="220"/>
    </row>
    <row r="265" spans="1:8" ht="16.5" thickBot="1" x14ac:dyDescent="0.3">
      <c r="A265" s="353" t="s">
        <v>26</v>
      </c>
      <c r="B265" s="308"/>
      <c r="C265" s="309">
        <f>SUM(C263)</f>
        <v>125</v>
      </c>
      <c r="D265" s="296">
        <f>SUM(D263)</f>
        <v>0.5</v>
      </c>
      <c r="E265" s="296">
        <f>SUM(E263)</f>
        <v>0.8</v>
      </c>
      <c r="F265" s="296">
        <f>SUM(F263)</f>
        <v>21</v>
      </c>
      <c r="G265" s="296">
        <f>SUM(G263)</f>
        <v>95</v>
      </c>
      <c r="H265" s="344"/>
    </row>
    <row r="266" spans="1:8" ht="16.5" thickBot="1" x14ac:dyDescent="0.3">
      <c r="A266" s="354"/>
      <c r="B266" s="297"/>
      <c r="C266" s="298">
        <v>538</v>
      </c>
      <c r="D266" s="289">
        <f>D262+D265</f>
        <v>12.126666666666667</v>
      </c>
      <c r="E266" s="289">
        <f>E262+E265</f>
        <v>15.153333333333334</v>
      </c>
      <c r="F266" s="289">
        <f>F262+F265</f>
        <v>70.298333333333332</v>
      </c>
      <c r="G266" s="289">
        <f>G262+G265</f>
        <v>468.5</v>
      </c>
      <c r="H266" s="344"/>
    </row>
    <row r="267" spans="1:8" x14ac:dyDescent="0.25">
      <c r="A267" s="354"/>
      <c r="B267" s="297" t="s">
        <v>28</v>
      </c>
      <c r="C267" s="298"/>
      <c r="D267" s="289"/>
      <c r="E267" s="310"/>
      <c r="F267" s="311"/>
      <c r="G267" s="289"/>
      <c r="H267" s="344"/>
    </row>
    <row r="268" spans="1:8" x14ac:dyDescent="0.25">
      <c r="A268" s="90" t="s">
        <v>79</v>
      </c>
      <c r="B268" s="238"/>
      <c r="C268" s="312">
        <v>50</v>
      </c>
      <c r="D268" s="313">
        <v>0.75</v>
      </c>
      <c r="E268" s="96">
        <v>0.06</v>
      </c>
      <c r="F268" s="313">
        <v>1.2</v>
      </c>
      <c r="G268" s="96">
        <f>(D268*4)+(E268*9)+(F268*4)</f>
        <v>8.34</v>
      </c>
      <c r="H268" s="96" t="s">
        <v>366</v>
      </c>
    </row>
    <row r="269" spans="1:8" ht="31.5" x14ac:dyDescent="0.25">
      <c r="A269" s="90" t="s">
        <v>326</v>
      </c>
      <c r="C269" s="171" t="s">
        <v>329</v>
      </c>
      <c r="D269" s="96">
        <v>3.35</v>
      </c>
      <c r="E269" s="96">
        <v>7.2</v>
      </c>
      <c r="F269" s="95">
        <v>13.8</v>
      </c>
      <c r="G269" s="97">
        <v>134</v>
      </c>
      <c r="H269" s="220" t="s">
        <v>184</v>
      </c>
    </row>
    <row r="270" spans="1:8" ht="31.5" x14ac:dyDescent="0.25">
      <c r="A270" s="90" t="s">
        <v>336</v>
      </c>
      <c r="B270" s="238"/>
      <c r="C270" s="312" t="s">
        <v>333</v>
      </c>
      <c r="D270" s="97">
        <v>8.75</v>
      </c>
      <c r="E270" s="96">
        <v>8.1999999999999993</v>
      </c>
      <c r="F270" s="313">
        <v>27</v>
      </c>
      <c r="G270" s="97">
        <v>217</v>
      </c>
      <c r="H270" s="220" t="s">
        <v>335</v>
      </c>
    </row>
    <row r="271" spans="1:8" x14ac:dyDescent="0.25">
      <c r="A271" s="90" t="s">
        <v>89</v>
      </c>
      <c r="C271" s="171">
        <v>130</v>
      </c>
      <c r="D271" s="95">
        <v>3.7</v>
      </c>
      <c r="E271" s="96">
        <v>4.4400000000000004</v>
      </c>
      <c r="F271" s="95">
        <v>25</v>
      </c>
      <c r="G271" s="97">
        <v>155</v>
      </c>
      <c r="H271" s="220" t="s">
        <v>187</v>
      </c>
    </row>
    <row r="272" spans="1:8" x14ac:dyDescent="0.25">
      <c r="A272" s="90" t="s">
        <v>286</v>
      </c>
      <c r="C272" s="171">
        <v>180</v>
      </c>
      <c r="D272" s="97"/>
      <c r="E272" s="96"/>
      <c r="F272" s="95">
        <v>10</v>
      </c>
      <c r="G272" s="97">
        <v>40</v>
      </c>
      <c r="H272" s="220" t="s">
        <v>291</v>
      </c>
    </row>
    <row r="273" spans="1:11" ht="16.5" thickBot="1" x14ac:dyDescent="0.3">
      <c r="A273" s="355" t="s">
        <v>46</v>
      </c>
      <c r="B273" s="288"/>
      <c r="C273" s="326">
        <v>37.5</v>
      </c>
      <c r="D273" s="326">
        <v>1.8</v>
      </c>
      <c r="E273" s="326">
        <v>0.4</v>
      </c>
      <c r="F273" s="326">
        <v>18</v>
      </c>
      <c r="G273" s="326">
        <v>82.5</v>
      </c>
      <c r="H273" s="356"/>
    </row>
    <row r="274" spans="1:11" ht="16.5" thickBot="1" x14ac:dyDescent="0.3">
      <c r="A274" s="353" t="s">
        <v>26</v>
      </c>
      <c r="B274" s="308"/>
      <c r="C274" s="309">
        <v>677.5</v>
      </c>
      <c r="D274" s="295">
        <f>SUM(D268:D273)</f>
        <v>18.350000000000001</v>
      </c>
      <c r="E274" s="295">
        <f>SUM(E268:E273)</f>
        <v>20.299999999999997</v>
      </c>
      <c r="F274" s="295">
        <f>SUM(F268:F273)</f>
        <v>95</v>
      </c>
      <c r="G274" s="295">
        <f>SUM(G268:G273)</f>
        <v>636.84</v>
      </c>
      <c r="H274" s="344"/>
    </row>
    <row r="275" spans="1:11" x14ac:dyDescent="0.25">
      <c r="A275" s="354"/>
      <c r="B275" s="297" t="s">
        <v>47</v>
      </c>
      <c r="C275" s="298"/>
      <c r="D275" s="310"/>
      <c r="E275" s="311"/>
      <c r="F275" s="310"/>
      <c r="G275" s="311"/>
      <c r="H275" s="344"/>
    </row>
    <row r="276" spans="1:11" x14ac:dyDescent="0.25">
      <c r="A276" s="352" t="s">
        <v>71</v>
      </c>
      <c r="B276" s="186"/>
      <c r="C276" s="314">
        <v>10</v>
      </c>
      <c r="D276" s="305">
        <v>1.5</v>
      </c>
      <c r="E276" s="305">
        <v>2</v>
      </c>
      <c r="F276" s="305">
        <v>31</v>
      </c>
      <c r="G276" s="306">
        <v>123.5</v>
      </c>
      <c r="H276" s="333"/>
    </row>
    <row r="277" spans="1:11" x14ac:dyDescent="0.25">
      <c r="A277" s="352" t="s">
        <v>266</v>
      </c>
      <c r="B277" s="186"/>
      <c r="C277" s="314"/>
      <c r="D277" s="305"/>
      <c r="E277" s="305"/>
      <c r="F277" s="305"/>
      <c r="G277" s="306"/>
      <c r="H277" s="333"/>
    </row>
    <row r="278" spans="1:11" x14ac:dyDescent="0.25">
      <c r="A278" s="90" t="s">
        <v>54</v>
      </c>
      <c r="C278" s="171">
        <v>110</v>
      </c>
      <c r="D278" s="95">
        <v>3.68</v>
      </c>
      <c r="E278" s="96">
        <v>2.75</v>
      </c>
      <c r="F278" s="95">
        <v>5.07</v>
      </c>
      <c r="G278" s="96">
        <v>68</v>
      </c>
      <c r="H278" s="220" t="s">
        <v>55</v>
      </c>
    </row>
    <row r="279" spans="1:11" ht="31.5" x14ac:dyDescent="0.25">
      <c r="A279" s="90" t="s">
        <v>325</v>
      </c>
      <c r="C279" s="171" t="s">
        <v>105</v>
      </c>
      <c r="D279" s="306">
        <v>9</v>
      </c>
      <c r="E279" s="305">
        <v>12.5</v>
      </c>
      <c r="F279" s="306">
        <v>24</v>
      </c>
      <c r="G279" s="305">
        <v>245</v>
      </c>
      <c r="H279" s="220" t="s">
        <v>273</v>
      </c>
    </row>
    <row r="280" spans="1:11" x14ac:dyDescent="0.25">
      <c r="A280" s="352" t="s">
        <v>155</v>
      </c>
      <c r="B280" s="186"/>
      <c r="C280" s="314" t="s">
        <v>228</v>
      </c>
      <c r="D280" s="304">
        <v>0.06</v>
      </c>
      <c r="E280" s="305">
        <v>0.02</v>
      </c>
      <c r="F280" s="306">
        <v>4.99</v>
      </c>
      <c r="G280" s="305">
        <v>20</v>
      </c>
      <c r="H280" s="220" t="s">
        <v>227</v>
      </c>
    </row>
    <row r="281" spans="1:11" ht="16.5" thickBot="1" x14ac:dyDescent="0.3">
      <c r="A281" s="90" t="s">
        <v>38</v>
      </c>
      <c r="C281" s="171">
        <v>20</v>
      </c>
      <c r="D281" s="96">
        <v>1.52</v>
      </c>
      <c r="E281" s="95">
        <v>0.16</v>
      </c>
      <c r="F281" s="96">
        <v>9.84</v>
      </c>
      <c r="G281" s="95">
        <v>47</v>
      </c>
      <c r="H281" s="220"/>
    </row>
    <row r="282" spans="1:11" ht="16.5" thickBot="1" x14ac:dyDescent="0.3">
      <c r="A282" s="353" t="s">
        <v>26</v>
      </c>
      <c r="B282" s="308"/>
      <c r="C282" s="309">
        <v>495</v>
      </c>
      <c r="D282" s="330">
        <f>SUM(D276:D281)</f>
        <v>15.76</v>
      </c>
      <c r="E282" s="330">
        <f>SUM(E276:E281)</f>
        <v>17.43</v>
      </c>
      <c r="F282" s="330">
        <f>SUM(F276:F281)</f>
        <v>74.900000000000006</v>
      </c>
      <c r="G282" s="330">
        <f>SUM(G276:G281)</f>
        <v>503.5</v>
      </c>
      <c r="H282" s="351"/>
    </row>
    <row r="283" spans="1:11" ht="16.5" thickBot="1" x14ac:dyDescent="0.3">
      <c r="A283" s="353" t="s">
        <v>60</v>
      </c>
      <c r="B283" s="308"/>
      <c r="C283" s="309">
        <f>C262+C265+C274+C282</f>
        <v>1710.5</v>
      </c>
      <c r="D283" s="296">
        <f>D262+D265+D274+D282</f>
        <v>46.236666666666665</v>
      </c>
      <c r="E283" s="296">
        <f>E262+E265+E274+E282</f>
        <v>52.883333333333333</v>
      </c>
      <c r="F283" s="296">
        <f>F262+F265+F274+F282</f>
        <v>240.19833333333335</v>
      </c>
      <c r="G283" s="296">
        <f>G262+G265+G274+G282</f>
        <v>1608.8400000000001</v>
      </c>
      <c r="H283" s="351"/>
    </row>
    <row r="284" spans="1:11" s="433" customFormat="1" ht="84" customHeight="1" x14ac:dyDescent="0.25">
      <c r="A284" s="434" t="s">
        <v>376</v>
      </c>
      <c r="B284" s="415"/>
      <c r="C284" s="415"/>
      <c r="D284" s="431"/>
      <c r="E284" s="431"/>
      <c r="F284" s="417" t="s">
        <v>377</v>
      </c>
      <c r="G284" s="417"/>
      <c r="H284" s="417"/>
      <c r="I284" s="432"/>
      <c r="J284" s="432"/>
      <c r="K284" s="432"/>
    </row>
    <row r="285" spans="1:11" ht="16.5" thickBot="1" x14ac:dyDescent="0.3">
      <c r="A285" s="91" t="s">
        <v>116</v>
      </c>
      <c r="G285" s="360"/>
      <c r="H285" s="288"/>
    </row>
    <row r="286" spans="1:11" ht="31.5" x14ac:dyDescent="0.25">
      <c r="A286" s="341" t="s">
        <v>205</v>
      </c>
      <c r="B286" s="342"/>
      <c r="C286" s="343" t="s">
        <v>201</v>
      </c>
      <c r="D286" s="420" t="s">
        <v>202</v>
      </c>
      <c r="E286" s="421"/>
      <c r="F286" s="422"/>
      <c r="G286" s="289" t="s">
        <v>4</v>
      </c>
      <c r="H286" s="344" t="s">
        <v>203</v>
      </c>
    </row>
    <row r="287" spans="1:11" ht="16.5" thickBot="1" x14ac:dyDescent="0.3">
      <c r="A287" s="345" t="s">
        <v>204</v>
      </c>
      <c r="B287" s="346"/>
      <c r="C287" s="347"/>
      <c r="D287" s="290"/>
      <c r="E287" s="291"/>
      <c r="F287" s="292"/>
      <c r="G287" s="293" t="s">
        <v>6</v>
      </c>
      <c r="H287" s="220"/>
    </row>
    <row r="288" spans="1:11" ht="16.5" thickBot="1" x14ac:dyDescent="0.3">
      <c r="A288" s="348"/>
      <c r="B288" s="349"/>
      <c r="C288" s="350"/>
      <c r="D288" s="295" t="s">
        <v>9</v>
      </c>
      <c r="E288" s="295" t="s">
        <v>10</v>
      </c>
      <c r="F288" s="296" t="s">
        <v>11</v>
      </c>
      <c r="G288" s="296" t="s">
        <v>12</v>
      </c>
      <c r="H288" s="351"/>
    </row>
    <row r="289" spans="1:8" x14ac:dyDescent="0.25">
      <c r="A289" s="354"/>
      <c r="B289" s="297" t="s">
        <v>13</v>
      </c>
      <c r="C289" s="171"/>
      <c r="D289" s="97"/>
      <c r="E289" s="310"/>
      <c r="F289" s="299"/>
      <c r="G289" s="97"/>
      <c r="H289" s="220"/>
    </row>
    <row r="290" spans="1:8" ht="31.5" x14ac:dyDescent="0.25">
      <c r="A290" s="90" t="s">
        <v>162</v>
      </c>
      <c r="B290" s="238"/>
      <c r="C290" s="312" t="s">
        <v>319</v>
      </c>
      <c r="D290" s="97">
        <v>8</v>
      </c>
      <c r="E290" s="96">
        <v>6.6</v>
      </c>
      <c r="F290" s="96">
        <v>26</v>
      </c>
      <c r="G290" s="313">
        <v>195.4</v>
      </c>
      <c r="H290" s="220" t="s">
        <v>173</v>
      </c>
    </row>
    <row r="291" spans="1:8" ht="31.5" x14ac:dyDescent="0.25">
      <c r="A291" s="90" t="s">
        <v>21</v>
      </c>
      <c r="C291" s="171">
        <v>180</v>
      </c>
      <c r="D291" s="97">
        <v>1.2166666666666666</v>
      </c>
      <c r="E291" s="96">
        <v>1.3416666666666668</v>
      </c>
      <c r="F291" s="96">
        <v>11.941666666666666</v>
      </c>
      <c r="G291" s="97">
        <v>65</v>
      </c>
      <c r="H291" s="220" t="s">
        <v>275</v>
      </c>
    </row>
    <row r="292" spans="1:8" ht="16.5" thickBot="1" x14ac:dyDescent="0.3">
      <c r="A292" s="90" t="s">
        <v>65</v>
      </c>
      <c r="C292" s="92" t="s">
        <v>318</v>
      </c>
      <c r="D292" s="97">
        <v>4</v>
      </c>
      <c r="E292" s="96">
        <v>6</v>
      </c>
      <c r="F292" s="95">
        <v>12.83</v>
      </c>
      <c r="G292" s="97">
        <v>122</v>
      </c>
      <c r="H292" s="220" t="s">
        <v>215</v>
      </c>
    </row>
    <row r="293" spans="1:8" ht="16.5" thickBot="1" x14ac:dyDescent="0.3">
      <c r="A293" s="353" t="s">
        <v>26</v>
      </c>
      <c r="B293" s="308"/>
      <c r="C293" s="309">
        <v>418</v>
      </c>
      <c r="D293" s="295">
        <f>SUM(D290:D292)</f>
        <v>13.216666666666667</v>
      </c>
      <c r="E293" s="295">
        <f>SUM(E290:E292)</f>
        <v>13.941666666666666</v>
      </c>
      <c r="F293" s="295">
        <f>SUM(F290:F292)</f>
        <v>50.771666666666661</v>
      </c>
      <c r="G293" s="295">
        <f>SUM(G290:G292)</f>
        <v>382.4</v>
      </c>
      <c r="H293" s="344"/>
    </row>
    <row r="294" spans="1:8" x14ac:dyDescent="0.25">
      <c r="A294" s="90" t="s">
        <v>48</v>
      </c>
      <c r="B294" s="238"/>
      <c r="C294" s="171">
        <v>100</v>
      </c>
      <c r="D294" s="97">
        <v>0.4</v>
      </c>
      <c r="E294" s="96">
        <v>0.4</v>
      </c>
      <c r="F294" s="313">
        <v>12</v>
      </c>
      <c r="G294" s="96">
        <v>53.2</v>
      </c>
      <c r="H294" s="220" t="s">
        <v>237</v>
      </c>
    </row>
    <row r="295" spans="1:8" ht="16.5" thickBot="1" x14ac:dyDescent="0.3">
      <c r="A295" s="90"/>
      <c r="B295" s="238"/>
      <c r="C295" s="171"/>
      <c r="D295" s="97"/>
      <c r="E295" s="96"/>
      <c r="F295" s="313"/>
      <c r="G295" s="96"/>
      <c r="H295" s="220"/>
    </row>
    <row r="296" spans="1:8" ht="16.5" thickBot="1" x14ac:dyDescent="0.3">
      <c r="A296" s="353" t="s">
        <v>26</v>
      </c>
      <c r="B296" s="308"/>
      <c r="C296" s="309">
        <v>85</v>
      </c>
      <c r="D296" s="295">
        <f>SUM(D294:D295)</f>
        <v>0.4</v>
      </c>
      <c r="E296" s="295">
        <f t="shared" ref="E296:G296" si="4">SUM(E294:E295)</f>
        <v>0.4</v>
      </c>
      <c r="F296" s="295">
        <f t="shared" si="4"/>
        <v>12</v>
      </c>
      <c r="G296" s="295">
        <f t="shared" si="4"/>
        <v>53.2</v>
      </c>
      <c r="H296" s="351"/>
    </row>
    <row r="297" spans="1:8" ht="16.5" thickBot="1" x14ac:dyDescent="0.3">
      <c r="A297" s="353"/>
      <c r="B297" s="308"/>
      <c r="C297" s="309">
        <v>518</v>
      </c>
      <c r="D297" s="296">
        <f>D293+D296</f>
        <v>13.616666666666667</v>
      </c>
      <c r="E297" s="296">
        <f>E293+E296</f>
        <v>14.341666666666667</v>
      </c>
      <c r="F297" s="296">
        <f>F293+F296</f>
        <v>62.771666666666661</v>
      </c>
      <c r="G297" s="296">
        <f>G293+G296</f>
        <v>435.59999999999997</v>
      </c>
      <c r="H297" s="351"/>
    </row>
    <row r="298" spans="1:8" x14ac:dyDescent="0.25">
      <c r="A298" s="90"/>
      <c r="B298" s="91" t="s">
        <v>28</v>
      </c>
      <c r="C298" s="171"/>
      <c r="D298" s="97"/>
      <c r="E298" s="96"/>
      <c r="G298" s="97"/>
      <c r="H298" s="220"/>
    </row>
    <row r="299" spans="1:8" x14ac:dyDescent="0.25">
      <c r="A299" s="90" t="s">
        <v>300</v>
      </c>
      <c r="B299" s="238"/>
      <c r="C299" s="312">
        <v>50</v>
      </c>
      <c r="D299" s="313">
        <v>0.55000000000000004</v>
      </c>
      <c r="E299" s="96">
        <v>0.1</v>
      </c>
      <c r="F299" s="313">
        <v>1.9</v>
      </c>
      <c r="G299" s="97">
        <v>12</v>
      </c>
      <c r="H299" s="333" t="s">
        <v>370</v>
      </c>
    </row>
    <row r="300" spans="1:8" ht="31.5" x14ac:dyDescent="0.25">
      <c r="A300" s="90" t="s">
        <v>200</v>
      </c>
      <c r="C300" s="171" t="s">
        <v>180</v>
      </c>
      <c r="D300" s="97">
        <v>6.2</v>
      </c>
      <c r="E300" s="96">
        <v>4.25</v>
      </c>
      <c r="F300" s="95">
        <v>29</v>
      </c>
      <c r="G300" s="97">
        <f>(D300*4)+(E300*9)+(F300*4)</f>
        <v>179.05</v>
      </c>
      <c r="H300" s="220" t="s">
        <v>189</v>
      </c>
    </row>
    <row r="301" spans="1:8" x14ac:dyDescent="0.25">
      <c r="A301" s="352" t="s">
        <v>306</v>
      </c>
      <c r="C301" s="171" t="s">
        <v>220</v>
      </c>
      <c r="D301" s="95">
        <v>7.56</v>
      </c>
      <c r="E301" s="96">
        <v>5.7</v>
      </c>
      <c r="F301" s="95">
        <v>3</v>
      </c>
      <c r="G301" s="97">
        <v>130</v>
      </c>
      <c r="H301" s="220" t="s">
        <v>285</v>
      </c>
    </row>
    <row r="302" spans="1:8" x14ac:dyDescent="0.25">
      <c r="A302" s="90" t="s">
        <v>222</v>
      </c>
      <c r="C302" s="171">
        <v>130</v>
      </c>
      <c r="D302" s="171">
        <v>5.5</v>
      </c>
      <c r="E302" s="185">
        <v>5</v>
      </c>
      <c r="F302" s="171">
        <v>23</v>
      </c>
      <c r="G302" s="185">
        <v>159</v>
      </c>
      <c r="H302" s="220" t="s">
        <v>223</v>
      </c>
    </row>
    <row r="303" spans="1:8" x14ac:dyDescent="0.25">
      <c r="A303" s="177" t="s">
        <v>45</v>
      </c>
      <c r="C303" s="171">
        <v>180</v>
      </c>
      <c r="D303" s="307">
        <v>0.18</v>
      </c>
      <c r="E303" s="94">
        <v>9.6000000000000002E-2</v>
      </c>
      <c r="F303" s="93">
        <v>25.8</v>
      </c>
      <c r="G303" s="338">
        <v>89</v>
      </c>
      <c r="H303" s="320" t="s">
        <v>322</v>
      </c>
    </row>
    <row r="304" spans="1:8" ht="16.5" thickBot="1" x14ac:dyDescent="0.3">
      <c r="A304" s="355" t="s">
        <v>46</v>
      </c>
      <c r="B304" s="288"/>
      <c r="C304" s="326">
        <v>37.5</v>
      </c>
      <c r="D304" s="326">
        <v>1.8</v>
      </c>
      <c r="E304" s="326">
        <v>0.4</v>
      </c>
      <c r="F304" s="326">
        <v>18</v>
      </c>
      <c r="G304" s="326">
        <v>82.5</v>
      </c>
      <c r="H304" s="356"/>
    </row>
    <row r="305" spans="1:8" ht="16.5" thickBot="1" x14ac:dyDescent="0.3">
      <c r="A305" s="353" t="s">
        <v>26</v>
      </c>
      <c r="B305" s="308"/>
      <c r="C305" s="309">
        <v>693.5</v>
      </c>
      <c r="D305" s="296">
        <f>SUM(D299:D304)</f>
        <v>21.79</v>
      </c>
      <c r="E305" s="296">
        <f>SUM(E299:E304)</f>
        <v>15.546000000000001</v>
      </c>
      <c r="F305" s="296">
        <f>SUM(F299:F304)</f>
        <v>100.7</v>
      </c>
      <c r="G305" s="296">
        <f>SUM(G299:G304)</f>
        <v>651.54999999999995</v>
      </c>
      <c r="H305" s="344"/>
    </row>
    <row r="306" spans="1:8" x14ac:dyDescent="0.25">
      <c r="A306" s="354"/>
      <c r="B306" s="297" t="s">
        <v>47</v>
      </c>
      <c r="C306" s="298"/>
      <c r="D306" s="289"/>
      <c r="E306" s="310"/>
      <c r="F306" s="311"/>
      <c r="G306" s="289"/>
      <c r="H306" s="344"/>
    </row>
    <row r="307" spans="1:8" x14ac:dyDescent="0.25">
      <c r="A307" s="90" t="s">
        <v>304</v>
      </c>
      <c r="B307" s="238"/>
      <c r="C307" s="312">
        <v>50</v>
      </c>
      <c r="D307" s="97">
        <v>4</v>
      </c>
      <c r="E307" s="97">
        <v>5.6</v>
      </c>
      <c r="F307" s="96">
        <v>44</v>
      </c>
      <c r="G307" s="97">
        <v>237.6</v>
      </c>
      <c r="H307" s="220" t="s">
        <v>292</v>
      </c>
    </row>
    <row r="308" spans="1:8" x14ac:dyDescent="0.25">
      <c r="A308" s="90" t="s">
        <v>230</v>
      </c>
      <c r="C308" s="171">
        <v>110</v>
      </c>
      <c r="D308" s="95">
        <v>2.5</v>
      </c>
      <c r="E308" s="96">
        <v>2.75</v>
      </c>
      <c r="F308" s="95">
        <v>4</v>
      </c>
      <c r="G308" s="96">
        <v>51</v>
      </c>
      <c r="H308" s="220" t="s">
        <v>231</v>
      </c>
    </row>
    <row r="309" spans="1:8" x14ac:dyDescent="0.25">
      <c r="A309" s="90" t="s">
        <v>197</v>
      </c>
      <c r="C309" s="171">
        <v>140</v>
      </c>
      <c r="D309" s="97">
        <v>8.5</v>
      </c>
      <c r="E309" s="96">
        <v>8.68</v>
      </c>
      <c r="F309" s="96">
        <v>13.6</v>
      </c>
      <c r="G309" s="97">
        <v>167</v>
      </c>
      <c r="H309" s="220" t="s">
        <v>199</v>
      </c>
    </row>
    <row r="310" spans="1:8" x14ac:dyDescent="0.25">
      <c r="A310" s="90" t="s">
        <v>74</v>
      </c>
      <c r="C310" s="92" t="s">
        <v>256</v>
      </c>
      <c r="D310" s="97">
        <v>0.12</v>
      </c>
      <c r="E310" s="96">
        <v>0.01</v>
      </c>
      <c r="F310" s="95">
        <v>10.199999999999999</v>
      </c>
      <c r="G310" s="97">
        <v>41.4</v>
      </c>
      <c r="H310" s="220" t="s">
        <v>156</v>
      </c>
    </row>
    <row r="311" spans="1:8" ht="16.5" thickBot="1" x14ac:dyDescent="0.3">
      <c r="A311" s="90" t="s">
        <v>38</v>
      </c>
      <c r="C311" s="171">
        <v>20</v>
      </c>
      <c r="D311" s="96">
        <v>1.52</v>
      </c>
      <c r="E311" s="95">
        <v>0.16</v>
      </c>
      <c r="F311" s="96">
        <v>9.84</v>
      </c>
      <c r="G311" s="95">
        <v>47</v>
      </c>
      <c r="H311" s="220"/>
    </row>
    <row r="312" spans="1:8" ht="16.5" thickBot="1" x14ac:dyDescent="0.3">
      <c r="A312" s="353" t="s">
        <v>26</v>
      </c>
      <c r="B312" s="308"/>
      <c r="C312" s="309">
        <v>510</v>
      </c>
      <c r="D312" s="330">
        <f>SUM(D307:D311)</f>
        <v>16.64</v>
      </c>
      <c r="E312" s="330">
        <f>SUM(E307:E311)</f>
        <v>17.200000000000003</v>
      </c>
      <c r="F312" s="330">
        <f>SUM(F307:F311)</f>
        <v>81.64</v>
      </c>
      <c r="G312" s="330">
        <f>SUM(G307:G311)</f>
        <v>544</v>
      </c>
      <c r="H312" s="351"/>
    </row>
    <row r="313" spans="1:8" ht="16.5" thickBot="1" x14ac:dyDescent="0.3">
      <c r="A313" s="353" t="s">
        <v>60</v>
      </c>
      <c r="B313" s="308"/>
      <c r="C313" s="309">
        <f>C293+C296+C305+C312</f>
        <v>1706.5</v>
      </c>
      <c r="D313" s="323">
        <f>D293+D296+D305+D312</f>
        <v>52.046666666666667</v>
      </c>
      <c r="E313" s="323">
        <f>E293+E296+E305+E312</f>
        <v>47.087666666666671</v>
      </c>
      <c r="F313" s="323">
        <f>F293+F296+F305+F312</f>
        <v>245.11166666666668</v>
      </c>
      <c r="G313" s="323">
        <f>G293+G296+G305+G312</f>
        <v>1631.1499999999999</v>
      </c>
      <c r="H313" s="375"/>
    </row>
    <row r="314" spans="1:8" ht="16.5" thickBot="1" x14ac:dyDescent="0.3">
      <c r="A314" s="353" t="s">
        <v>118</v>
      </c>
      <c r="B314" s="308"/>
      <c r="C314" s="295">
        <f>C37+C68+C99+C130+C161+C192+C223+C252+C283+C313</f>
        <v>16902</v>
      </c>
      <c r="D314" s="295">
        <f>D37+D68+D99+D130+D161+D192+D223+D252+D283+D313</f>
        <v>486.08100000000002</v>
      </c>
      <c r="E314" s="295">
        <f>E37+E68+E99+E130+E161+E192+E223+E252+E283+E313</f>
        <v>540.34199999999998</v>
      </c>
      <c r="F314" s="295">
        <f>F37+F68+F99+F130+F161+F192+F223+F252+F283+F313</f>
        <v>2348.9479999999999</v>
      </c>
      <c r="G314" s="295">
        <f>G37+G68+G99+G130+G161+G192+G223+G252+G283+G313</f>
        <v>16199.890000000001</v>
      </c>
      <c r="H314" s="375"/>
    </row>
    <row r="315" spans="1:8" x14ac:dyDescent="0.25">
      <c r="A315" s="91" t="s">
        <v>119</v>
      </c>
      <c r="D315" s="184"/>
      <c r="E315" s="184"/>
      <c r="F315" s="184"/>
      <c r="G315" s="184"/>
      <c r="H315" s="376"/>
    </row>
    <row r="316" spans="1:8" x14ac:dyDescent="0.25">
      <c r="A316" s="424" t="s">
        <v>214</v>
      </c>
      <c r="B316" s="424"/>
      <c r="C316" s="424"/>
      <c r="D316" s="424"/>
      <c r="E316" s="424"/>
      <c r="F316" s="424"/>
      <c r="G316" s="424"/>
      <c r="H316" s="376"/>
    </row>
    <row r="317" spans="1:8" x14ac:dyDescent="0.25">
      <c r="A317" s="423" t="s">
        <v>120</v>
      </c>
      <c r="B317" s="423"/>
      <c r="C317" s="423"/>
      <c r="D317" s="423"/>
      <c r="E317" s="423"/>
      <c r="F317" s="423"/>
      <c r="G317" s="423"/>
      <c r="H317" s="376"/>
    </row>
    <row r="318" spans="1:8" x14ac:dyDescent="0.25">
      <c r="A318" s="423" t="s">
        <v>238</v>
      </c>
      <c r="B318" s="423"/>
      <c r="C318" s="423"/>
      <c r="D318" s="423"/>
      <c r="E318" s="423"/>
      <c r="F318" s="423"/>
      <c r="G318" s="423"/>
      <c r="H318" s="376"/>
    </row>
    <row r="319" spans="1:8" x14ac:dyDescent="0.25">
      <c r="A319" s="423" t="s">
        <v>239</v>
      </c>
      <c r="B319" s="423"/>
      <c r="C319" s="423"/>
      <c r="D319" s="423"/>
      <c r="E319" s="423"/>
      <c r="F319" s="423"/>
      <c r="G319" s="423"/>
      <c r="H319" s="376"/>
    </row>
    <row r="320" spans="1:8" x14ac:dyDescent="0.25">
      <c r="A320" s="423" t="s">
        <v>121</v>
      </c>
      <c r="B320" s="423"/>
      <c r="C320" s="423"/>
      <c r="D320" s="423"/>
      <c r="E320" s="423"/>
      <c r="F320" s="423"/>
      <c r="G320" s="423"/>
      <c r="H320" s="376"/>
    </row>
    <row r="321" spans="1:8" x14ac:dyDescent="0.25">
      <c r="A321" s="423" t="s">
        <v>206</v>
      </c>
      <c r="B321" s="423"/>
      <c r="C321" s="423"/>
      <c r="D321" s="423"/>
      <c r="E321" s="423"/>
      <c r="F321" s="423"/>
      <c r="G321" s="423"/>
      <c r="H321" s="376"/>
    </row>
    <row r="322" spans="1:8" x14ac:dyDescent="0.25">
      <c r="A322" s="423" t="s">
        <v>190</v>
      </c>
      <c r="B322" s="423"/>
      <c r="C322" s="423"/>
      <c r="D322" s="423"/>
      <c r="E322" s="423"/>
      <c r="F322" s="423"/>
      <c r="G322" s="423"/>
      <c r="H322" s="376"/>
    </row>
    <row r="323" spans="1:8" x14ac:dyDescent="0.25">
      <c r="A323" s="423" t="s">
        <v>208</v>
      </c>
      <c r="B323" s="423"/>
      <c r="C323" s="423"/>
      <c r="D323" s="423"/>
      <c r="E323" s="423"/>
      <c r="F323" s="423"/>
      <c r="G323" s="423"/>
      <c r="H323" s="376"/>
    </row>
    <row r="324" spans="1:8" x14ac:dyDescent="0.25">
      <c r="A324" s="423" t="s">
        <v>207</v>
      </c>
      <c r="B324" s="423"/>
      <c r="C324" s="423"/>
      <c r="D324" s="423"/>
      <c r="E324" s="423"/>
      <c r="F324" s="423"/>
      <c r="G324" s="423"/>
      <c r="H324" s="376"/>
    </row>
    <row r="325" spans="1:8" x14ac:dyDescent="0.25">
      <c r="A325" s="423" t="s">
        <v>122</v>
      </c>
      <c r="B325" s="423"/>
      <c r="C325" s="423"/>
      <c r="D325" s="423"/>
      <c r="E325" s="423"/>
      <c r="F325" s="423"/>
      <c r="G325" s="423"/>
      <c r="H325" s="376"/>
    </row>
    <row r="326" spans="1:8" x14ac:dyDescent="0.25">
      <c r="A326" s="423" t="s">
        <v>209</v>
      </c>
      <c r="B326" s="423"/>
      <c r="C326" s="423"/>
      <c r="D326" s="423"/>
      <c r="E326" s="423"/>
      <c r="F326" s="423"/>
      <c r="G326" s="423"/>
      <c r="H326" s="376"/>
    </row>
    <row r="327" spans="1:8" x14ac:dyDescent="0.25">
      <c r="A327" s="423" t="s">
        <v>191</v>
      </c>
      <c r="B327" s="423"/>
      <c r="C327" s="423"/>
      <c r="D327" s="423"/>
      <c r="E327" s="423"/>
      <c r="F327" s="423"/>
      <c r="G327" s="423"/>
      <c r="H327" s="376"/>
    </row>
    <row r="328" spans="1:8" x14ac:dyDescent="0.25">
      <c r="A328" s="423" t="s">
        <v>192</v>
      </c>
      <c r="B328" s="423"/>
      <c r="C328" s="423"/>
      <c r="D328" s="423"/>
      <c r="E328" s="423"/>
      <c r="F328" s="423"/>
      <c r="G328" s="423"/>
      <c r="H328" s="376"/>
    </row>
    <row r="329" spans="1:8" x14ac:dyDescent="0.25">
      <c r="A329" s="424" t="s">
        <v>193</v>
      </c>
      <c r="B329" s="424"/>
      <c r="C329" s="424"/>
      <c r="D329" s="424"/>
      <c r="E329" s="424"/>
      <c r="F329" s="424"/>
      <c r="G329" s="424"/>
      <c r="H329" s="376"/>
    </row>
    <row r="330" spans="1:8" x14ac:dyDescent="0.25">
      <c r="A330" s="424" t="s">
        <v>217</v>
      </c>
      <c r="B330" s="424"/>
      <c r="C330" s="424"/>
      <c r="D330" s="424"/>
      <c r="E330" s="424"/>
      <c r="F330" s="424"/>
      <c r="G330" s="424"/>
      <c r="H330" s="376"/>
    </row>
    <row r="331" spans="1:8" x14ac:dyDescent="0.25">
      <c r="A331" s="423" t="s">
        <v>194</v>
      </c>
      <c r="B331" s="423"/>
      <c r="C331" s="423"/>
      <c r="D331" s="423"/>
      <c r="E331" s="423"/>
      <c r="F331" s="423"/>
      <c r="G331" s="423"/>
      <c r="H331" s="376"/>
    </row>
    <row r="332" spans="1:8" x14ac:dyDescent="0.25">
      <c r="A332" s="423" t="s">
        <v>212</v>
      </c>
      <c r="B332" s="423"/>
      <c r="C332" s="423"/>
      <c r="D332" s="423"/>
      <c r="E332" s="423"/>
      <c r="F332" s="423"/>
      <c r="G332" s="423"/>
      <c r="H332" s="376"/>
    </row>
    <row r="333" spans="1:8" x14ac:dyDescent="0.25">
      <c r="A333" s="423" t="s">
        <v>210</v>
      </c>
      <c r="B333" s="423"/>
      <c r="C333" s="423"/>
      <c r="D333" s="423"/>
      <c r="E333" s="423"/>
      <c r="F333" s="423"/>
      <c r="G333" s="423"/>
      <c r="H333" s="376"/>
    </row>
    <row r="334" spans="1:8" x14ac:dyDescent="0.25">
      <c r="A334" s="423" t="s">
        <v>213</v>
      </c>
      <c r="B334" s="423"/>
      <c r="C334" s="423"/>
      <c r="D334" s="423"/>
      <c r="E334" s="423"/>
      <c r="F334" s="423"/>
      <c r="G334" s="423"/>
      <c r="H334" s="376"/>
    </row>
    <row r="335" spans="1:8" x14ac:dyDescent="0.25">
      <c r="A335" s="423" t="s">
        <v>211</v>
      </c>
      <c r="B335" s="423"/>
      <c r="C335" s="423"/>
      <c r="D335" s="423"/>
      <c r="E335" s="423"/>
      <c r="F335" s="423"/>
      <c r="G335" s="423"/>
      <c r="H335" s="376"/>
    </row>
    <row r="336" spans="1:8" x14ac:dyDescent="0.25">
      <c r="A336" s="423" t="s">
        <v>311</v>
      </c>
      <c r="B336" s="423"/>
      <c r="C336" s="423"/>
      <c r="D336" s="423"/>
      <c r="E336" s="423"/>
      <c r="F336" s="184"/>
      <c r="G336" s="184"/>
      <c r="H336" s="376"/>
    </row>
    <row r="337" spans="1:8" x14ac:dyDescent="0.25">
      <c r="A337" s="423" t="s">
        <v>123</v>
      </c>
      <c r="B337" s="423"/>
      <c r="C337" s="423"/>
      <c r="D337" s="423"/>
      <c r="E337" s="423"/>
      <c r="F337" s="423"/>
      <c r="G337" s="423"/>
      <c r="H337" s="376"/>
    </row>
    <row r="338" spans="1:8" x14ac:dyDescent="0.25">
      <c r="A338" s="423" t="s">
        <v>124</v>
      </c>
      <c r="B338" s="423"/>
      <c r="C338" s="423"/>
      <c r="D338" s="423"/>
      <c r="E338" s="423"/>
      <c r="F338" s="423"/>
      <c r="G338" s="423"/>
      <c r="H338" s="376"/>
    </row>
    <row r="339" spans="1:8" x14ac:dyDescent="0.25">
      <c r="A339" s="423" t="s">
        <v>125</v>
      </c>
      <c r="B339" s="423"/>
      <c r="C339" s="423"/>
      <c r="D339" s="423"/>
      <c r="E339" s="423"/>
      <c r="F339" s="423"/>
      <c r="G339" s="423"/>
      <c r="H339" s="376"/>
    </row>
    <row r="340" spans="1:8" x14ac:dyDescent="0.25">
      <c r="A340" s="423" t="s">
        <v>126</v>
      </c>
      <c r="B340" s="423"/>
      <c r="C340" s="423"/>
      <c r="D340" s="423"/>
      <c r="E340" s="423"/>
      <c r="F340" s="423"/>
      <c r="G340" s="423"/>
      <c r="H340" s="376"/>
    </row>
    <row r="341" spans="1:8" x14ac:dyDescent="0.25">
      <c r="A341" s="423" t="s">
        <v>127</v>
      </c>
      <c r="B341" s="423"/>
      <c r="C341" s="423"/>
      <c r="D341" s="423"/>
      <c r="E341" s="423"/>
      <c r="F341" s="423"/>
      <c r="G341" s="423"/>
      <c r="H341" s="376"/>
    </row>
  </sheetData>
  <mergeCells count="51">
    <mergeCell ref="F284:H284"/>
    <mergeCell ref="F131:H131"/>
    <mergeCell ref="F162:H162"/>
    <mergeCell ref="F193:H193"/>
    <mergeCell ref="F224:H224"/>
    <mergeCell ref="F253:H253"/>
    <mergeCell ref="A317:G317"/>
    <mergeCell ref="D10:F10"/>
    <mergeCell ref="D40:F40"/>
    <mergeCell ref="D71:F71"/>
    <mergeCell ref="D102:F102"/>
    <mergeCell ref="D134:F134"/>
    <mergeCell ref="D165:F165"/>
    <mergeCell ref="D195:F195"/>
    <mergeCell ref="D226:F226"/>
    <mergeCell ref="D255:F255"/>
    <mergeCell ref="D286:F286"/>
    <mergeCell ref="A316:G316"/>
    <mergeCell ref="B163:F163"/>
    <mergeCell ref="F38:H38"/>
    <mergeCell ref="F69:H69"/>
    <mergeCell ref="F100:H100"/>
    <mergeCell ref="A329:G329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G326"/>
    <mergeCell ref="A327:G327"/>
    <mergeCell ref="A328:G328"/>
    <mergeCell ref="A341:G341"/>
    <mergeCell ref="A330:G330"/>
    <mergeCell ref="A331:G331"/>
    <mergeCell ref="A332:G332"/>
    <mergeCell ref="A333:G333"/>
    <mergeCell ref="A334:G334"/>
    <mergeCell ref="A335:G335"/>
    <mergeCell ref="A336:E336"/>
    <mergeCell ref="A337:G337"/>
    <mergeCell ref="A338:G338"/>
    <mergeCell ref="A339:G339"/>
    <mergeCell ref="A340:G340"/>
    <mergeCell ref="B8:F8"/>
    <mergeCell ref="F2:H2"/>
    <mergeCell ref="F1:H1"/>
    <mergeCell ref="F3:H3"/>
    <mergeCell ref="F4:H4"/>
  </mergeCells>
  <pageMargins left="0.7" right="0.7" top="0.75" bottom="0.75" header="0.3" footer="0.3"/>
  <pageSetup paperSize="9" scale="59" orientation="portrait" r:id="rId1"/>
  <rowBreaks count="1" manualBreakCount="1">
    <brk id="1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O936"/>
  <sheetViews>
    <sheetView topLeftCell="A631" zoomScale="60" zoomScaleNormal="60" workbookViewId="0">
      <selection activeCell="AC916" sqref="AC916"/>
    </sheetView>
  </sheetViews>
  <sheetFormatPr defaultRowHeight="15.75" x14ac:dyDescent="0.25"/>
  <cols>
    <col min="1" max="1" width="36.5703125" style="51" customWidth="1"/>
    <col min="2" max="2" width="25.140625" style="51" customWidth="1"/>
    <col min="3" max="3" width="11.5703125" style="51" customWidth="1"/>
    <col min="4" max="4" width="8.85546875" style="52" customWidth="1"/>
    <col min="5" max="5" width="9.85546875" style="52" customWidth="1"/>
    <col min="6" max="6" width="10.28515625" style="53" customWidth="1"/>
    <col min="7" max="7" width="10" style="53" customWidth="1"/>
    <col min="8" max="8" width="9.7109375" style="53" customWidth="1"/>
    <col min="9" max="9" width="14.85546875" style="53" customWidth="1"/>
    <col min="10" max="10" width="28.140625" style="51" customWidth="1"/>
    <col min="11" max="105" width="9.140625" style="48"/>
  </cols>
  <sheetData>
    <row r="1" spans="1:105" s="433" customFormat="1" ht="117" customHeight="1" x14ac:dyDescent="0.25">
      <c r="A1" s="434" t="s">
        <v>376</v>
      </c>
      <c r="B1" s="415"/>
      <c r="C1" s="415"/>
      <c r="D1" s="431"/>
      <c r="E1" s="431"/>
      <c r="F1" s="417" t="s">
        <v>377</v>
      </c>
      <c r="G1" s="417"/>
      <c r="H1" s="417"/>
      <c r="I1" s="417"/>
      <c r="J1" s="432"/>
      <c r="K1" s="432"/>
    </row>
    <row r="2" spans="1:105" x14ac:dyDescent="0.25">
      <c r="A2" s="45"/>
      <c r="B2" s="45"/>
      <c r="C2" s="46" t="s">
        <v>240</v>
      </c>
      <c r="D2" s="46"/>
      <c r="E2" s="46"/>
      <c r="F2" s="46"/>
      <c r="G2" s="46"/>
      <c r="H2" s="46"/>
      <c r="I2" s="46"/>
    </row>
    <row r="3" spans="1:105" x14ac:dyDescent="0.25">
      <c r="A3" s="45"/>
      <c r="B3" s="45"/>
      <c r="C3" s="49" t="s">
        <v>216</v>
      </c>
      <c r="D3" s="49"/>
      <c r="E3" s="49"/>
      <c r="F3" s="49"/>
      <c r="G3" s="49"/>
      <c r="H3" s="49"/>
      <c r="I3" s="49"/>
    </row>
    <row r="4" spans="1:105" x14ac:dyDescent="0.25">
      <c r="A4" s="45"/>
      <c r="B4" s="45"/>
      <c r="C4" s="49" t="s">
        <v>241</v>
      </c>
      <c r="D4" s="49"/>
      <c r="E4" s="50"/>
      <c r="F4" s="49"/>
      <c r="G4" s="49"/>
      <c r="H4" s="49"/>
      <c r="I4" s="49"/>
    </row>
    <row r="5" spans="1:105" ht="16.5" thickBot="1" x14ac:dyDescent="0.3">
      <c r="A5" s="51" t="s">
        <v>2</v>
      </c>
    </row>
    <row r="6" spans="1:105" ht="60" customHeight="1" x14ac:dyDescent="0.25">
      <c r="A6" s="269" t="s">
        <v>205</v>
      </c>
      <c r="B6" s="270"/>
      <c r="C6" s="262" t="s">
        <v>201</v>
      </c>
      <c r="D6" s="259" t="s">
        <v>3</v>
      </c>
      <c r="E6" s="54" t="s">
        <v>3</v>
      </c>
      <c r="F6" s="426" t="s">
        <v>202</v>
      </c>
      <c r="G6" s="427"/>
      <c r="H6" s="428"/>
      <c r="I6" s="259" t="s">
        <v>4</v>
      </c>
      <c r="J6" s="188" t="s">
        <v>203</v>
      </c>
    </row>
    <row r="7" spans="1:105" ht="16.5" thickBot="1" x14ac:dyDescent="0.3">
      <c r="A7" s="265" t="s">
        <v>204</v>
      </c>
      <c r="B7" s="266"/>
      <c r="C7" s="263"/>
      <c r="D7" s="55" t="s">
        <v>5</v>
      </c>
      <c r="E7" s="56" t="s">
        <v>5</v>
      </c>
      <c r="F7" s="57"/>
      <c r="G7" s="58"/>
      <c r="H7" s="59"/>
      <c r="I7" s="55" t="s">
        <v>6</v>
      </c>
      <c r="J7" s="88"/>
    </row>
    <row r="8" spans="1:105" ht="16.5" thickBot="1" x14ac:dyDescent="0.3">
      <c r="A8" s="267"/>
      <c r="B8" s="268"/>
      <c r="C8" s="264"/>
      <c r="D8" s="61" t="s">
        <v>7</v>
      </c>
      <c r="E8" s="61" t="s">
        <v>8</v>
      </c>
      <c r="F8" s="61" t="s">
        <v>9</v>
      </c>
      <c r="G8" s="61" t="s">
        <v>10</v>
      </c>
      <c r="H8" s="62" t="s">
        <v>11</v>
      </c>
      <c r="I8" s="62" t="s">
        <v>12</v>
      </c>
      <c r="J8" s="189"/>
    </row>
    <row r="9" spans="1:105" ht="18" customHeight="1" x14ac:dyDescent="0.25">
      <c r="A9" s="63"/>
      <c r="B9" s="51" t="s">
        <v>13</v>
      </c>
      <c r="C9" s="64"/>
      <c r="D9" s="65"/>
      <c r="E9" s="60"/>
      <c r="F9" s="66"/>
      <c r="G9" s="66"/>
      <c r="H9" s="67"/>
      <c r="I9" s="65"/>
      <c r="J9" s="88"/>
    </row>
    <row r="10" spans="1:105" s="18" customFormat="1" ht="15" x14ac:dyDescent="0.25">
      <c r="A10" s="99" t="s">
        <v>97</v>
      </c>
      <c r="B10" s="199"/>
      <c r="C10" s="200" t="s">
        <v>319</v>
      </c>
      <c r="D10" s="104"/>
      <c r="E10" s="102"/>
      <c r="F10" s="247">
        <v>5.2</v>
      </c>
      <c r="G10" s="193">
        <v>5.8</v>
      </c>
      <c r="H10" s="193">
        <v>25.2</v>
      </c>
      <c r="I10" s="247">
        <v>173.8</v>
      </c>
      <c r="J10" s="111" t="s">
        <v>171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</row>
    <row r="11" spans="1:105" s="18" customFormat="1" ht="15" x14ac:dyDescent="0.25">
      <c r="A11" s="99"/>
      <c r="B11" s="271" t="s">
        <v>68</v>
      </c>
      <c r="C11" s="200"/>
      <c r="D11" s="104">
        <v>15</v>
      </c>
      <c r="E11" s="102">
        <v>15</v>
      </c>
      <c r="F11" s="102"/>
      <c r="G11" s="102"/>
      <c r="H11" s="102"/>
      <c r="I11" s="104"/>
      <c r="J11" s="223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</row>
    <row r="12" spans="1:105" s="18" customFormat="1" ht="15" x14ac:dyDescent="0.25">
      <c r="A12" s="99"/>
      <c r="B12" s="271" t="s">
        <v>98</v>
      </c>
      <c r="C12" s="200"/>
      <c r="D12" s="104">
        <v>11</v>
      </c>
      <c r="E12" s="102">
        <v>11</v>
      </c>
      <c r="F12" s="102"/>
      <c r="G12" s="201"/>
      <c r="H12" s="102"/>
      <c r="I12" s="201"/>
      <c r="J12" s="223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</row>
    <row r="13" spans="1:105" s="18" customFormat="1" ht="15" x14ac:dyDescent="0.25">
      <c r="A13" s="99"/>
      <c r="B13" s="271" t="s">
        <v>16</v>
      </c>
      <c r="C13" s="200"/>
      <c r="D13" s="104">
        <v>86</v>
      </c>
      <c r="E13" s="102">
        <v>86</v>
      </c>
      <c r="F13" s="102"/>
      <c r="G13" s="201"/>
      <c r="H13" s="102"/>
      <c r="I13" s="201"/>
      <c r="J13" s="223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</row>
    <row r="14" spans="1:105" s="18" customFormat="1" ht="15" x14ac:dyDescent="0.25">
      <c r="A14" s="99"/>
      <c r="B14" s="199" t="s">
        <v>17</v>
      </c>
      <c r="C14" s="200"/>
      <c r="D14" s="104">
        <v>86</v>
      </c>
      <c r="E14" s="102">
        <v>86</v>
      </c>
      <c r="F14" s="102"/>
      <c r="G14" s="201"/>
      <c r="H14" s="102"/>
      <c r="I14" s="201"/>
      <c r="J14" s="223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</row>
    <row r="15" spans="1:105" s="18" customFormat="1" ht="15" x14ac:dyDescent="0.25">
      <c r="A15" s="99"/>
      <c r="B15" s="271" t="s">
        <v>18</v>
      </c>
      <c r="C15" s="200"/>
      <c r="D15" s="102">
        <v>1</v>
      </c>
      <c r="E15" s="102">
        <v>1</v>
      </c>
      <c r="F15" s="102"/>
      <c r="G15" s="201"/>
      <c r="H15" s="102"/>
      <c r="I15" s="201"/>
      <c r="J15" s="223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</row>
    <row r="16" spans="1:105" s="18" customFormat="1" ht="15" x14ac:dyDescent="0.25">
      <c r="A16" s="99"/>
      <c r="B16" s="271" t="s">
        <v>19</v>
      </c>
      <c r="C16" s="200"/>
      <c r="D16" s="104">
        <v>1</v>
      </c>
      <c r="E16" s="102">
        <v>1</v>
      </c>
      <c r="F16" s="102"/>
      <c r="G16" s="201"/>
      <c r="H16" s="102"/>
      <c r="I16" s="201"/>
      <c r="J16" s="223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</row>
    <row r="17" spans="1:153" s="18" customFormat="1" ht="15" x14ac:dyDescent="0.25">
      <c r="A17" s="99"/>
      <c r="B17" s="271" t="s">
        <v>20</v>
      </c>
      <c r="C17" s="200"/>
      <c r="D17" s="104">
        <v>3</v>
      </c>
      <c r="E17" s="102">
        <v>3</v>
      </c>
      <c r="F17" s="102"/>
      <c r="G17" s="201"/>
      <c r="H17" s="102"/>
      <c r="I17" s="201"/>
      <c r="J17" s="223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</row>
    <row r="18" spans="1:153" s="24" customFormat="1" x14ac:dyDescent="0.25">
      <c r="A18" s="68" t="s">
        <v>155</v>
      </c>
      <c r="B18" s="45"/>
      <c r="C18" s="69" t="s">
        <v>228</v>
      </c>
      <c r="D18" s="70"/>
      <c r="E18" s="71"/>
      <c r="F18" s="72">
        <v>0.06</v>
      </c>
      <c r="G18" s="73">
        <v>0.02</v>
      </c>
      <c r="H18" s="46">
        <v>4.99</v>
      </c>
      <c r="I18" s="73">
        <v>20</v>
      </c>
      <c r="J18" s="88" t="s">
        <v>227</v>
      </c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</row>
    <row r="19" spans="1:153" s="24" customFormat="1" x14ac:dyDescent="0.25">
      <c r="A19" s="68"/>
      <c r="B19" s="45" t="s">
        <v>59</v>
      </c>
      <c r="C19" s="75"/>
      <c r="D19" s="49">
        <v>0.3</v>
      </c>
      <c r="E19" s="69">
        <v>0.3</v>
      </c>
      <c r="F19" s="72"/>
      <c r="G19" s="72"/>
      <c r="H19" s="73"/>
      <c r="I19" s="73"/>
      <c r="J19" s="88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</row>
    <row r="20" spans="1:153" s="24" customFormat="1" x14ac:dyDescent="0.25">
      <c r="A20" s="68"/>
      <c r="B20" s="45" t="s">
        <v>50</v>
      </c>
      <c r="C20" s="75"/>
      <c r="D20" s="49">
        <v>5</v>
      </c>
      <c r="E20" s="69">
        <v>5</v>
      </c>
      <c r="F20" s="72"/>
      <c r="G20" s="72"/>
      <c r="H20" s="73"/>
      <c r="I20" s="72"/>
      <c r="J20" s="88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</row>
    <row r="21" spans="1:153" s="24" customFormat="1" x14ac:dyDescent="0.25">
      <c r="A21" s="68"/>
      <c r="B21" s="45" t="s">
        <v>17</v>
      </c>
      <c r="C21" s="75"/>
      <c r="D21" s="49">
        <v>180</v>
      </c>
      <c r="E21" s="69">
        <v>180</v>
      </c>
      <c r="F21" s="72"/>
      <c r="G21" s="72"/>
      <c r="H21" s="73"/>
      <c r="I21" s="72"/>
      <c r="J21" s="88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</row>
    <row r="22" spans="1:153" x14ac:dyDescent="0.25">
      <c r="A22" s="63" t="s">
        <v>23</v>
      </c>
      <c r="C22" s="76" t="s">
        <v>153</v>
      </c>
      <c r="D22" s="77"/>
      <c r="E22" s="60"/>
      <c r="F22" s="65">
        <v>1.9</v>
      </c>
      <c r="G22" s="66">
        <v>4.4000000000000004</v>
      </c>
      <c r="H22" s="53">
        <v>13</v>
      </c>
      <c r="I22" s="65">
        <v>99</v>
      </c>
      <c r="J22" s="88" t="s">
        <v>24</v>
      </c>
    </row>
    <row r="23" spans="1:153" x14ac:dyDescent="0.25">
      <c r="A23" s="63"/>
      <c r="B23" s="51" t="s">
        <v>25</v>
      </c>
      <c r="C23" s="64"/>
      <c r="D23" s="65">
        <v>25</v>
      </c>
      <c r="E23" s="66">
        <v>25</v>
      </c>
      <c r="F23" s="65"/>
      <c r="G23" s="66"/>
      <c r="H23" s="66"/>
      <c r="I23" s="65"/>
      <c r="J23" s="88"/>
    </row>
    <row r="24" spans="1:153" ht="16.5" thickBot="1" x14ac:dyDescent="0.3">
      <c r="A24" s="63"/>
      <c r="B24" s="51" t="s">
        <v>20</v>
      </c>
      <c r="C24" s="64"/>
      <c r="D24" s="65">
        <v>5</v>
      </c>
      <c r="E24" s="66">
        <v>5</v>
      </c>
      <c r="F24" s="65" t="s">
        <v>1</v>
      </c>
      <c r="G24" s="66"/>
      <c r="H24" s="66"/>
      <c r="I24" s="65"/>
      <c r="J24" s="88"/>
    </row>
    <row r="25" spans="1:153" ht="16.5" thickBot="1" x14ac:dyDescent="0.3">
      <c r="A25" s="78" t="s">
        <v>26</v>
      </c>
      <c r="B25" s="79"/>
      <c r="C25" s="80">
        <v>418</v>
      </c>
      <c r="D25" s="62"/>
      <c r="E25" s="61"/>
      <c r="F25" s="61">
        <f>SUM(F9:F24)</f>
        <v>7.16</v>
      </c>
      <c r="G25" s="61">
        <f>SUM(G9:G24)</f>
        <v>10.219999999999999</v>
      </c>
      <c r="H25" s="61">
        <f>SUM(H9:H24)</f>
        <v>43.19</v>
      </c>
      <c r="I25" s="61">
        <f>SUM(I9:I24)</f>
        <v>292.8</v>
      </c>
      <c r="J25" s="189"/>
    </row>
    <row r="26" spans="1:153" s="18" customFormat="1" x14ac:dyDescent="0.25">
      <c r="A26" s="63" t="s">
        <v>27</v>
      </c>
      <c r="B26" s="51"/>
      <c r="C26" s="64">
        <v>125</v>
      </c>
      <c r="D26" s="81">
        <v>125</v>
      </c>
      <c r="E26" s="64">
        <v>125</v>
      </c>
      <c r="F26" s="65">
        <v>0.9</v>
      </c>
      <c r="G26" s="66">
        <v>0.08</v>
      </c>
      <c r="H26" s="53">
        <v>22</v>
      </c>
      <c r="I26" s="66">
        <v>91</v>
      </c>
      <c r="J26" s="88" t="s">
        <v>331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 s="18" customFormat="1" ht="16.5" thickBot="1" x14ac:dyDescent="0.3">
      <c r="A27" s="63"/>
      <c r="B27" s="51"/>
      <c r="C27" s="64"/>
      <c r="D27" s="81"/>
      <c r="E27" s="64"/>
      <c r="F27" s="65"/>
      <c r="G27" s="66"/>
      <c r="H27" s="53"/>
      <c r="I27" s="66"/>
      <c r="J27" s="8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 ht="16.5" thickBot="1" x14ac:dyDescent="0.3">
      <c r="A28" s="78" t="s">
        <v>26</v>
      </c>
      <c r="B28" s="79"/>
      <c r="C28" s="80">
        <f>SUM(C26:C26)</f>
        <v>125</v>
      </c>
      <c r="D28" s="62"/>
      <c r="E28" s="82"/>
      <c r="F28" s="61">
        <f>SUM(F26)</f>
        <v>0.9</v>
      </c>
      <c r="G28" s="61">
        <f>SUM(G26)</f>
        <v>0.08</v>
      </c>
      <c r="H28" s="61">
        <f>SUM(H26)</f>
        <v>22</v>
      </c>
      <c r="I28" s="61">
        <f>SUM(I26)</f>
        <v>91</v>
      </c>
      <c r="J28" s="189"/>
    </row>
    <row r="29" spans="1:153" ht="16.5" thickBot="1" x14ac:dyDescent="0.3">
      <c r="A29" s="83"/>
      <c r="B29" s="84"/>
      <c r="C29" s="85">
        <v>543</v>
      </c>
      <c r="D29" s="260"/>
      <c r="E29" s="86"/>
      <c r="F29" s="259">
        <f>F25+F28</f>
        <v>8.06</v>
      </c>
      <c r="G29" s="259">
        <f>G25+G28</f>
        <v>10.299999999999999</v>
      </c>
      <c r="H29" s="259">
        <f>H25+H28</f>
        <v>65.19</v>
      </c>
      <c r="I29" s="259">
        <f>I25+I28</f>
        <v>383.8</v>
      </c>
      <c r="J29" s="88"/>
    </row>
    <row r="30" spans="1:153" x14ac:dyDescent="0.25">
      <c r="A30" s="83"/>
      <c r="B30" s="84" t="s">
        <v>28</v>
      </c>
      <c r="C30" s="85"/>
      <c r="D30" s="260"/>
      <c r="E30" s="87"/>
      <c r="F30" s="259"/>
      <c r="G30" s="54"/>
      <c r="H30" s="260"/>
      <c r="I30" s="259"/>
      <c r="J30" s="188"/>
    </row>
    <row r="31" spans="1:153" x14ac:dyDescent="0.25">
      <c r="A31" s="63" t="s">
        <v>277</v>
      </c>
      <c r="B31" s="204"/>
      <c r="C31" s="197">
        <v>50</v>
      </c>
      <c r="D31" s="198"/>
      <c r="E31" s="66"/>
      <c r="F31" s="198">
        <v>0.7</v>
      </c>
      <c r="G31" s="66">
        <v>2.5</v>
      </c>
      <c r="H31" s="198">
        <v>4.5</v>
      </c>
      <c r="I31" s="65">
        <v>43.5</v>
      </c>
      <c r="J31" s="88" t="s">
        <v>344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</row>
    <row r="32" spans="1:153" x14ac:dyDescent="0.25">
      <c r="A32" s="63"/>
      <c r="B32" s="204" t="s">
        <v>278</v>
      </c>
      <c r="C32" s="197"/>
      <c r="D32" s="198">
        <v>50.6</v>
      </c>
      <c r="E32" s="66">
        <v>40.5</v>
      </c>
      <c r="F32" s="198"/>
      <c r="G32" s="66"/>
      <c r="H32" s="198"/>
      <c r="I32" s="66"/>
      <c r="J32" s="250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</row>
    <row r="33" spans="1:120" x14ac:dyDescent="0.25">
      <c r="A33" s="63"/>
      <c r="B33" s="204" t="s">
        <v>32</v>
      </c>
      <c r="C33" s="197"/>
      <c r="D33" s="198">
        <v>6.25</v>
      </c>
      <c r="E33" s="66">
        <v>5</v>
      </c>
      <c r="F33" s="198"/>
      <c r="G33" s="66"/>
      <c r="H33" s="198"/>
      <c r="I33" s="66"/>
      <c r="J33" s="250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</row>
    <row r="34" spans="1:120" x14ac:dyDescent="0.25">
      <c r="A34" s="63"/>
      <c r="B34" s="204" t="s">
        <v>50</v>
      </c>
      <c r="C34" s="197"/>
      <c r="D34" s="198">
        <v>0.8</v>
      </c>
      <c r="E34" s="66">
        <v>0.8</v>
      </c>
      <c r="F34" s="198"/>
      <c r="G34" s="66"/>
      <c r="H34" s="198"/>
      <c r="I34" s="66"/>
      <c r="J34" s="250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</row>
    <row r="35" spans="1:120" x14ac:dyDescent="0.25">
      <c r="A35" s="63"/>
      <c r="B35" s="204" t="s">
        <v>34</v>
      </c>
      <c r="C35" s="197"/>
      <c r="D35" s="198">
        <v>2.5</v>
      </c>
      <c r="E35" s="66">
        <v>2.5</v>
      </c>
      <c r="F35" s="198"/>
      <c r="G35" s="66"/>
      <c r="H35" s="198"/>
      <c r="I35" s="66"/>
      <c r="J35" s="250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4"/>
      <c r="CP35" s="114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</row>
    <row r="36" spans="1:120" x14ac:dyDescent="0.25">
      <c r="A36" s="63"/>
      <c r="B36" s="204" t="s">
        <v>39</v>
      </c>
      <c r="C36" s="197"/>
      <c r="D36" s="198">
        <v>0.2</v>
      </c>
      <c r="E36" s="66">
        <v>0.2</v>
      </c>
      <c r="F36" s="198"/>
      <c r="G36" s="66"/>
      <c r="H36" s="198"/>
      <c r="I36" s="66"/>
      <c r="J36" s="250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4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4"/>
      <c r="CK36" s="114"/>
      <c r="CL36" s="114"/>
      <c r="CM36" s="114"/>
      <c r="CN36" s="114"/>
      <c r="CO36" s="114"/>
      <c r="CP36" s="114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</row>
    <row r="37" spans="1:120" ht="31.5" x14ac:dyDescent="0.25">
      <c r="A37" s="63" t="s">
        <v>305</v>
      </c>
      <c r="C37" s="64" t="s">
        <v>329</v>
      </c>
      <c r="D37" s="53"/>
      <c r="E37" s="66"/>
      <c r="F37" s="53">
        <v>3.86</v>
      </c>
      <c r="G37" s="66">
        <v>5.8</v>
      </c>
      <c r="H37" s="53">
        <v>15.24</v>
      </c>
      <c r="I37" s="65">
        <v>133</v>
      </c>
      <c r="J37" s="88" t="s">
        <v>183</v>
      </c>
    </row>
    <row r="38" spans="1:120" s="18" customFormat="1" x14ac:dyDescent="0.25">
      <c r="A38" s="63"/>
      <c r="B38" s="51" t="s">
        <v>179</v>
      </c>
      <c r="C38" s="76"/>
      <c r="D38" s="64">
        <v>22.57</v>
      </c>
      <c r="E38" s="81">
        <v>14.670500000000001</v>
      </c>
      <c r="F38" s="65"/>
      <c r="G38" s="65"/>
      <c r="H38" s="65"/>
      <c r="I38" s="65"/>
      <c r="J38" s="8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/>
    </row>
    <row r="39" spans="1:120" x14ac:dyDescent="0.25">
      <c r="A39" s="63"/>
      <c r="B39" s="51" t="s">
        <v>30</v>
      </c>
      <c r="C39" s="64"/>
      <c r="D39" s="53">
        <v>85.8</v>
      </c>
      <c r="E39" s="66">
        <v>60</v>
      </c>
      <c r="G39" s="66"/>
      <c r="I39" s="65"/>
      <c r="J39" s="88"/>
    </row>
    <row r="40" spans="1:120" x14ac:dyDescent="0.25">
      <c r="A40" s="63"/>
      <c r="B40" s="51" t="s">
        <v>32</v>
      </c>
      <c r="C40" s="64"/>
      <c r="D40" s="53">
        <v>10</v>
      </c>
      <c r="E40" s="66">
        <v>8</v>
      </c>
      <c r="G40" s="66"/>
      <c r="I40" s="65"/>
      <c r="J40" s="88"/>
    </row>
    <row r="41" spans="1:120" x14ac:dyDescent="0.25">
      <c r="A41" s="63"/>
      <c r="B41" s="51" t="s">
        <v>33</v>
      </c>
      <c r="C41" s="64"/>
      <c r="D41" s="53">
        <v>9.52</v>
      </c>
      <c r="E41" s="66">
        <v>8</v>
      </c>
      <c r="G41" s="66"/>
      <c r="I41" s="65"/>
      <c r="J41" s="88"/>
    </row>
    <row r="42" spans="1:120" x14ac:dyDescent="0.25">
      <c r="A42" s="63"/>
      <c r="B42" s="51" t="s">
        <v>249</v>
      </c>
      <c r="C42" s="64"/>
      <c r="D42" s="53">
        <v>8</v>
      </c>
      <c r="E42" s="66">
        <v>8</v>
      </c>
      <c r="G42" s="66"/>
      <c r="I42" s="65"/>
      <c r="J42" s="88"/>
    </row>
    <row r="43" spans="1:120" x14ac:dyDescent="0.25">
      <c r="A43" s="63"/>
      <c r="B43" s="51" t="s">
        <v>34</v>
      </c>
      <c r="C43" s="64"/>
      <c r="D43" s="53">
        <v>2.4</v>
      </c>
      <c r="E43" s="66">
        <v>2.4</v>
      </c>
      <c r="G43" s="66"/>
      <c r="I43" s="65"/>
      <c r="J43" s="88"/>
    </row>
    <row r="44" spans="1:120" x14ac:dyDescent="0.25">
      <c r="A44" s="63"/>
      <c r="B44" s="51" t="s">
        <v>19</v>
      </c>
      <c r="C44" s="64"/>
      <c r="D44" s="53">
        <v>1</v>
      </c>
      <c r="E44" s="66">
        <v>1</v>
      </c>
      <c r="G44" s="66"/>
      <c r="I44" s="65"/>
      <c r="J44" s="88"/>
    </row>
    <row r="45" spans="1:120" x14ac:dyDescent="0.25">
      <c r="A45" s="63"/>
      <c r="B45" s="51" t="s">
        <v>17</v>
      </c>
      <c r="C45" s="64"/>
      <c r="D45" s="53">
        <v>152</v>
      </c>
      <c r="E45" s="66">
        <v>152</v>
      </c>
      <c r="G45" s="66"/>
      <c r="I45" s="65"/>
      <c r="J45" s="88"/>
    </row>
    <row r="46" spans="1:120" s="24" customFormat="1" ht="30" customHeight="1" x14ac:dyDescent="0.25">
      <c r="A46" s="63" t="s">
        <v>280</v>
      </c>
      <c r="B46" s="51"/>
      <c r="C46" s="64" t="s">
        <v>279</v>
      </c>
      <c r="D46" s="64"/>
      <c r="E46" s="81"/>
      <c r="F46" s="64">
        <v>6.2</v>
      </c>
      <c r="G46" s="81">
        <v>6.5</v>
      </c>
      <c r="H46" s="64">
        <v>5</v>
      </c>
      <c r="I46" s="81">
        <v>103</v>
      </c>
      <c r="J46" s="88" t="s">
        <v>281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19"/>
    </row>
    <row r="47" spans="1:120" s="24" customFormat="1" x14ac:dyDescent="0.25">
      <c r="A47" s="63"/>
      <c r="B47" s="51" t="s">
        <v>166</v>
      </c>
      <c r="C47" s="64"/>
      <c r="D47" s="64">
        <v>48</v>
      </c>
      <c r="E47" s="81">
        <v>48</v>
      </c>
      <c r="F47" s="64"/>
      <c r="G47" s="81"/>
      <c r="H47" s="64"/>
      <c r="I47" s="81"/>
      <c r="J47" s="88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19"/>
    </row>
    <row r="48" spans="1:120" s="24" customFormat="1" x14ac:dyDescent="0.25">
      <c r="A48" s="63"/>
      <c r="B48" s="51" t="s">
        <v>38</v>
      </c>
      <c r="C48" s="64"/>
      <c r="D48" s="64">
        <v>6</v>
      </c>
      <c r="E48" s="81">
        <v>6</v>
      </c>
      <c r="F48" s="64"/>
      <c r="G48" s="81"/>
      <c r="H48" s="64"/>
      <c r="I48" s="81"/>
      <c r="J48" s="88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19"/>
    </row>
    <row r="49" spans="1:146" s="24" customFormat="1" x14ac:dyDescent="0.25">
      <c r="A49" s="63"/>
      <c r="B49" s="51" t="s">
        <v>17</v>
      </c>
      <c r="C49" s="64"/>
      <c r="D49" s="64">
        <v>6</v>
      </c>
      <c r="E49" s="81">
        <v>6</v>
      </c>
      <c r="F49" s="64"/>
      <c r="G49" s="81"/>
      <c r="H49" s="64"/>
      <c r="I49" s="81"/>
      <c r="J49" s="88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19"/>
    </row>
    <row r="50" spans="1:146" s="24" customFormat="1" x14ac:dyDescent="0.25">
      <c r="A50" s="63"/>
      <c r="B50" s="51" t="s">
        <v>33</v>
      </c>
      <c r="C50" s="64"/>
      <c r="D50" s="64">
        <v>14.28</v>
      </c>
      <c r="E50" s="81">
        <v>11.99</v>
      </c>
      <c r="F50" s="64"/>
      <c r="G50" s="81"/>
      <c r="H50" s="64"/>
      <c r="I50" s="81"/>
      <c r="J50" s="88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19"/>
    </row>
    <row r="51" spans="1:146" s="24" customFormat="1" x14ac:dyDescent="0.25">
      <c r="A51" s="63"/>
      <c r="B51" s="51" t="s">
        <v>93</v>
      </c>
      <c r="C51" s="64"/>
      <c r="D51" s="64">
        <v>3</v>
      </c>
      <c r="E51" s="81">
        <v>3</v>
      </c>
      <c r="F51" s="64"/>
      <c r="G51" s="81"/>
      <c r="H51" s="64"/>
      <c r="I51" s="81"/>
      <c r="J51" s="88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19"/>
    </row>
    <row r="52" spans="1:146" s="24" customFormat="1" x14ac:dyDescent="0.25">
      <c r="A52" s="63"/>
      <c r="B52" s="51" t="s">
        <v>19</v>
      </c>
      <c r="C52" s="64"/>
      <c r="D52" s="64">
        <v>0.5</v>
      </c>
      <c r="E52" s="81">
        <v>0.5</v>
      </c>
      <c r="F52" s="64"/>
      <c r="G52" s="81"/>
      <c r="H52" s="64"/>
      <c r="I52" s="81"/>
      <c r="J52" s="88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19"/>
    </row>
    <row r="53" spans="1:146" s="24" customFormat="1" x14ac:dyDescent="0.25">
      <c r="A53" s="63"/>
      <c r="B53" s="51" t="s">
        <v>41</v>
      </c>
      <c r="C53" s="64"/>
      <c r="D53" s="64"/>
      <c r="E53" s="81">
        <v>74</v>
      </c>
      <c r="F53" s="64"/>
      <c r="G53" s="81"/>
      <c r="H53" s="64"/>
      <c r="I53" s="81"/>
      <c r="J53" s="88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19"/>
    </row>
    <row r="54" spans="1:146" s="24" customFormat="1" x14ac:dyDescent="0.25">
      <c r="A54" s="63"/>
      <c r="B54" s="51" t="s">
        <v>34</v>
      </c>
      <c r="C54" s="64"/>
      <c r="D54" s="64">
        <v>2</v>
      </c>
      <c r="E54" s="81">
        <v>2</v>
      </c>
      <c r="F54" s="64"/>
      <c r="G54" s="81"/>
      <c r="H54" s="64"/>
      <c r="I54" s="81"/>
      <c r="J54" s="88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19"/>
    </row>
    <row r="55" spans="1:146" s="24" customFormat="1" x14ac:dyDescent="0.25">
      <c r="A55" s="90"/>
      <c r="B55" s="51" t="s">
        <v>52</v>
      </c>
      <c r="C55" s="76"/>
      <c r="D55" s="137">
        <v>9</v>
      </c>
      <c r="E55" s="138">
        <v>9</v>
      </c>
      <c r="F55" s="95"/>
      <c r="G55" s="96"/>
      <c r="H55" s="95"/>
      <c r="I55" s="97"/>
      <c r="J55" s="220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19"/>
    </row>
    <row r="56" spans="1:146" s="24" customFormat="1" x14ac:dyDescent="0.25">
      <c r="A56" s="90"/>
      <c r="B56" s="51" t="s">
        <v>34</v>
      </c>
      <c r="C56" s="76"/>
      <c r="D56" s="137">
        <v>0.4</v>
      </c>
      <c r="E56" s="138">
        <v>0.4</v>
      </c>
      <c r="F56" s="95"/>
      <c r="G56" s="96"/>
      <c r="H56" s="95"/>
      <c r="I56" s="97"/>
      <c r="J56" s="220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19"/>
    </row>
    <row r="57" spans="1:146" s="24" customFormat="1" x14ac:dyDescent="0.25">
      <c r="A57" s="90"/>
      <c r="B57" s="51" t="s">
        <v>43</v>
      </c>
      <c r="C57" s="76"/>
      <c r="D57" s="137">
        <v>0.4</v>
      </c>
      <c r="E57" s="138">
        <v>0.4</v>
      </c>
      <c r="F57" s="95"/>
      <c r="G57" s="96"/>
      <c r="H57" s="95"/>
      <c r="I57" s="97"/>
      <c r="J57" s="220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19"/>
    </row>
    <row r="58" spans="1:146" s="24" customFormat="1" x14ac:dyDescent="0.25">
      <c r="A58" s="90"/>
      <c r="B58" s="51" t="s">
        <v>32</v>
      </c>
      <c r="C58" s="76"/>
      <c r="D58" s="53">
        <v>0.75</v>
      </c>
      <c r="E58" s="66">
        <v>0.6</v>
      </c>
      <c r="F58" s="95"/>
      <c r="G58" s="96"/>
      <c r="H58" s="95"/>
      <c r="I58" s="97"/>
      <c r="J58" s="220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19"/>
    </row>
    <row r="59" spans="1:146" s="24" customFormat="1" x14ac:dyDescent="0.25">
      <c r="A59" s="90"/>
      <c r="B59" s="51" t="s">
        <v>33</v>
      </c>
      <c r="C59" s="76"/>
      <c r="D59" s="53">
        <v>0.24</v>
      </c>
      <c r="E59" s="66">
        <v>0.2</v>
      </c>
      <c r="F59" s="95"/>
      <c r="G59" s="96"/>
      <c r="H59" s="95"/>
      <c r="I59" s="97"/>
      <c r="J59" s="220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19"/>
    </row>
    <row r="60" spans="1:146" s="24" customFormat="1" x14ac:dyDescent="0.25">
      <c r="A60" s="90"/>
      <c r="B60" s="51" t="s">
        <v>44</v>
      </c>
      <c r="C60" s="76"/>
      <c r="D60" s="137">
        <v>1</v>
      </c>
      <c r="E60" s="138">
        <v>1</v>
      </c>
      <c r="F60" s="95"/>
      <c r="G60" s="96"/>
      <c r="H60" s="95"/>
      <c r="I60" s="97"/>
      <c r="J60" s="220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19"/>
    </row>
    <row r="61" spans="1:146" s="24" customFormat="1" x14ac:dyDescent="0.25">
      <c r="A61" s="90"/>
      <c r="B61" s="51" t="s">
        <v>34</v>
      </c>
      <c r="C61" s="76"/>
      <c r="D61" s="137">
        <v>0.2</v>
      </c>
      <c r="E61" s="138">
        <v>0.2</v>
      </c>
      <c r="F61" s="95"/>
      <c r="G61" s="96"/>
      <c r="H61" s="95"/>
      <c r="I61" s="97"/>
      <c r="J61" s="220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19"/>
    </row>
    <row r="62" spans="1:146" s="24" customFormat="1" x14ac:dyDescent="0.25">
      <c r="A62" s="90"/>
      <c r="B62" s="51" t="s">
        <v>39</v>
      </c>
      <c r="C62" s="76"/>
      <c r="D62" s="137">
        <v>0.1</v>
      </c>
      <c r="E62" s="138">
        <v>0.1</v>
      </c>
      <c r="F62" s="95"/>
      <c r="G62" s="96"/>
      <c r="H62" s="95"/>
      <c r="I62" s="97"/>
      <c r="J62" s="220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19"/>
    </row>
    <row r="63" spans="1:146" s="24" customFormat="1" x14ac:dyDescent="0.25">
      <c r="A63" s="90"/>
      <c r="B63" s="51" t="s">
        <v>50</v>
      </c>
      <c r="C63" s="76"/>
      <c r="D63" s="137">
        <v>0.2</v>
      </c>
      <c r="E63" s="138">
        <v>0.2</v>
      </c>
      <c r="F63" s="95"/>
      <c r="G63" s="96"/>
      <c r="H63" s="95"/>
      <c r="I63" s="97"/>
      <c r="J63" s="220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19"/>
    </row>
    <row r="64" spans="1:146" s="28" customFormat="1" ht="15" x14ac:dyDescent="0.25">
      <c r="A64" s="99" t="s">
        <v>221</v>
      </c>
      <c r="B64" s="100"/>
      <c r="C64" s="101" t="s">
        <v>243</v>
      </c>
      <c r="D64" s="102"/>
      <c r="E64" s="102"/>
      <c r="F64" s="102">
        <v>6.2</v>
      </c>
      <c r="G64" s="102">
        <v>5.8</v>
      </c>
      <c r="H64" s="102">
        <v>38</v>
      </c>
      <c r="I64" s="102">
        <v>229</v>
      </c>
      <c r="J64" s="202" t="s">
        <v>236</v>
      </c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</row>
    <row r="65" spans="1:146" s="28" customFormat="1" ht="15" x14ac:dyDescent="0.25">
      <c r="A65" s="99"/>
      <c r="B65" s="100" t="s">
        <v>114</v>
      </c>
      <c r="C65" s="101"/>
      <c r="D65" s="103">
        <v>32.5</v>
      </c>
      <c r="E65" s="102">
        <v>32.5</v>
      </c>
      <c r="F65" s="103"/>
      <c r="G65" s="102"/>
      <c r="H65" s="103"/>
      <c r="I65" s="102"/>
      <c r="J65" s="202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</row>
    <row r="66" spans="1:146" s="28" customFormat="1" ht="15" x14ac:dyDescent="0.25">
      <c r="A66" s="99"/>
      <c r="B66" s="100" t="s">
        <v>17</v>
      </c>
      <c r="C66" s="101"/>
      <c r="D66" s="103">
        <v>108</v>
      </c>
      <c r="E66" s="102">
        <v>108</v>
      </c>
      <c r="F66" s="103"/>
      <c r="G66" s="102"/>
      <c r="H66" s="103"/>
      <c r="I66" s="102"/>
      <c r="J66" s="202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</row>
    <row r="67" spans="1:146" s="28" customFormat="1" ht="15" x14ac:dyDescent="0.25">
      <c r="A67" s="99"/>
      <c r="B67" s="100" t="s">
        <v>20</v>
      </c>
      <c r="C67" s="101"/>
      <c r="D67" s="103">
        <v>3</v>
      </c>
      <c r="E67" s="102">
        <v>3</v>
      </c>
      <c r="F67" s="103"/>
      <c r="G67" s="102"/>
      <c r="H67" s="103"/>
      <c r="I67" s="102"/>
      <c r="J67" s="202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</row>
    <row r="68" spans="1:146" s="28" customFormat="1" ht="15" x14ac:dyDescent="0.25">
      <c r="A68" s="99"/>
      <c r="B68" s="100" t="s">
        <v>19</v>
      </c>
      <c r="C68" s="101"/>
      <c r="D68" s="103">
        <v>0.5</v>
      </c>
      <c r="E68" s="102">
        <v>0.5</v>
      </c>
      <c r="F68" s="103"/>
      <c r="G68" s="102"/>
      <c r="H68" s="103"/>
      <c r="I68" s="102"/>
      <c r="J68" s="202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</row>
    <row r="69" spans="1:146" s="39" customFormat="1" x14ac:dyDescent="0.25">
      <c r="A69" s="63" t="s">
        <v>286</v>
      </c>
      <c r="B69" s="51"/>
      <c r="C69" s="64">
        <v>180</v>
      </c>
      <c r="D69" s="53"/>
      <c r="E69" s="66"/>
      <c r="F69" s="65"/>
      <c r="G69" s="66"/>
      <c r="H69" s="53">
        <v>10</v>
      </c>
      <c r="I69" s="65">
        <v>40</v>
      </c>
      <c r="J69" s="88" t="s">
        <v>291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37"/>
    </row>
    <row r="70" spans="1:146" s="39" customFormat="1" x14ac:dyDescent="0.25">
      <c r="A70" s="63"/>
      <c r="B70" s="51" t="s">
        <v>70</v>
      </c>
      <c r="C70" s="64"/>
      <c r="D70" s="53">
        <v>21.6</v>
      </c>
      <c r="E70" s="66">
        <v>21.6</v>
      </c>
      <c r="F70" s="65"/>
      <c r="G70" s="66"/>
      <c r="H70" s="53"/>
      <c r="I70" s="65"/>
      <c r="J70" s="88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37"/>
    </row>
    <row r="71" spans="1:146" s="39" customFormat="1" x14ac:dyDescent="0.25">
      <c r="A71" s="63"/>
      <c r="B71" s="51" t="s">
        <v>52</v>
      </c>
      <c r="C71" s="64"/>
      <c r="D71" s="53">
        <v>180</v>
      </c>
      <c r="E71" s="66">
        <v>180</v>
      </c>
      <c r="F71" s="65"/>
      <c r="G71" s="66"/>
      <c r="H71" s="53"/>
      <c r="I71" s="65"/>
      <c r="J71" s="88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37"/>
    </row>
    <row r="72" spans="1:146" s="39" customFormat="1" x14ac:dyDescent="0.25">
      <c r="A72" s="63"/>
      <c r="B72" s="51" t="s">
        <v>18</v>
      </c>
      <c r="C72" s="64"/>
      <c r="D72" s="53">
        <v>5</v>
      </c>
      <c r="E72" s="66">
        <v>5</v>
      </c>
      <c r="F72" s="65"/>
      <c r="G72" s="66"/>
      <c r="H72" s="53"/>
      <c r="I72" s="65"/>
      <c r="J72" s="88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37"/>
    </row>
    <row r="73" spans="1:146" ht="16.5" thickBot="1" x14ac:dyDescent="0.3">
      <c r="A73" s="105" t="s">
        <v>46</v>
      </c>
      <c r="B73" s="106"/>
      <c r="C73" s="107">
        <v>37.5</v>
      </c>
      <c r="D73" s="108">
        <v>37.5</v>
      </c>
      <c r="E73" s="108">
        <v>37.5</v>
      </c>
      <c r="F73" s="109">
        <v>1.8</v>
      </c>
      <c r="G73" s="109">
        <v>0.4</v>
      </c>
      <c r="H73" s="109">
        <v>18</v>
      </c>
      <c r="I73" s="109">
        <v>82.5</v>
      </c>
      <c r="J73" s="221"/>
    </row>
    <row r="74" spans="1:146" ht="16.5" thickBot="1" x14ac:dyDescent="0.3">
      <c r="A74" s="78" t="s">
        <v>26</v>
      </c>
      <c r="B74" s="79"/>
      <c r="C74" s="80">
        <v>690.5</v>
      </c>
      <c r="D74" s="110"/>
      <c r="E74" s="61"/>
      <c r="F74" s="62">
        <f>SUM(F30:F73)</f>
        <v>18.760000000000002</v>
      </c>
      <c r="G74" s="62">
        <f>SUM(G30:G73)</f>
        <v>21</v>
      </c>
      <c r="H74" s="62">
        <f>SUM(H30:H73)</f>
        <v>90.740000000000009</v>
      </c>
      <c r="I74" s="62">
        <f>SUM(I30:I73)</f>
        <v>631</v>
      </c>
      <c r="J74" s="189"/>
    </row>
    <row r="75" spans="1:146" x14ac:dyDescent="0.25">
      <c r="A75" s="83"/>
      <c r="B75" s="84" t="s">
        <v>47</v>
      </c>
      <c r="C75" s="85"/>
      <c r="D75" s="259"/>
      <c r="E75" s="54"/>
      <c r="F75" s="54"/>
      <c r="G75" s="54"/>
      <c r="H75" s="54"/>
      <c r="I75" s="259"/>
      <c r="J75" s="88"/>
    </row>
    <row r="76" spans="1:146" ht="15" x14ac:dyDescent="0.25">
      <c r="A76" s="99" t="s">
        <v>85</v>
      </c>
      <c r="B76" s="100"/>
      <c r="C76" s="101">
        <v>50</v>
      </c>
      <c r="D76" s="103"/>
      <c r="E76" s="102"/>
      <c r="F76" s="102">
        <v>4.9000000000000004</v>
      </c>
      <c r="G76" s="103">
        <v>5</v>
      </c>
      <c r="H76" s="102">
        <v>38</v>
      </c>
      <c r="I76" s="103">
        <v>217</v>
      </c>
      <c r="J76" s="111" t="s">
        <v>271</v>
      </c>
    </row>
    <row r="77" spans="1:146" ht="15" x14ac:dyDescent="0.25">
      <c r="A77" s="99"/>
      <c r="B77" s="100" t="s">
        <v>43</v>
      </c>
      <c r="C77" s="101"/>
      <c r="D77" s="103">
        <v>34</v>
      </c>
      <c r="E77" s="102">
        <v>34</v>
      </c>
      <c r="F77" s="102"/>
      <c r="G77" s="103"/>
      <c r="H77" s="102"/>
      <c r="I77" s="103"/>
      <c r="J77" s="223"/>
    </row>
    <row r="78" spans="1:146" ht="19.5" customHeight="1" x14ac:dyDescent="0.25">
      <c r="A78" s="99"/>
      <c r="B78" s="100" t="s">
        <v>18</v>
      </c>
      <c r="C78" s="101"/>
      <c r="D78" s="103">
        <v>7</v>
      </c>
      <c r="E78" s="102">
        <v>7</v>
      </c>
      <c r="F78" s="102"/>
      <c r="G78" s="102"/>
      <c r="H78" s="102"/>
      <c r="I78" s="104"/>
      <c r="J78" s="223"/>
    </row>
    <row r="79" spans="1:146" ht="15.75" customHeight="1" x14ac:dyDescent="0.25">
      <c r="A79" s="99"/>
      <c r="B79" s="100" t="s">
        <v>52</v>
      </c>
      <c r="C79" s="101"/>
      <c r="D79" s="103">
        <v>14</v>
      </c>
      <c r="E79" s="102">
        <v>14</v>
      </c>
      <c r="F79" s="102"/>
      <c r="G79" s="103"/>
      <c r="H79" s="102"/>
      <c r="I79" s="103"/>
      <c r="J79" s="223"/>
    </row>
    <row r="80" spans="1:146" ht="15" x14ac:dyDescent="0.25">
      <c r="A80" s="99"/>
      <c r="B80" s="100" t="s">
        <v>34</v>
      </c>
      <c r="C80" s="101"/>
      <c r="D80" s="103">
        <v>7</v>
      </c>
      <c r="E80" s="102">
        <v>7</v>
      </c>
      <c r="F80" s="102"/>
      <c r="G80" s="103"/>
      <c r="H80" s="102"/>
      <c r="I80" s="103"/>
      <c r="J80" s="223"/>
    </row>
    <row r="81" spans="1:153" ht="15" x14ac:dyDescent="0.25">
      <c r="A81" s="99"/>
      <c r="B81" s="100" t="s">
        <v>86</v>
      </c>
      <c r="C81" s="101"/>
      <c r="D81" s="103">
        <v>0.2</v>
      </c>
      <c r="E81" s="102">
        <v>0.2</v>
      </c>
      <c r="F81" s="102"/>
      <c r="G81" s="103"/>
      <c r="H81" s="102"/>
      <c r="I81" s="103"/>
      <c r="J81" s="223"/>
    </row>
    <row r="82" spans="1:153" ht="15" x14ac:dyDescent="0.25">
      <c r="A82" s="99"/>
      <c r="B82" s="100" t="s">
        <v>19</v>
      </c>
      <c r="C82" s="101"/>
      <c r="D82" s="103">
        <v>0.3</v>
      </c>
      <c r="E82" s="102">
        <v>0.3</v>
      </c>
      <c r="F82" s="102"/>
      <c r="G82" s="103"/>
      <c r="H82" s="102"/>
      <c r="I82" s="103"/>
      <c r="J82" s="223"/>
    </row>
    <row r="83" spans="1:153" ht="15" x14ac:dyDescent="0.25">
      <c r="A83" s="99"/>
      <c r="B83" s="100" t="s">
        <v>51</v>
      </c>
      <c r="C83" s="101"/>
      <c r="D83" s="103">
        <v>1</v>
      </c>
      <c r="E83" s="104">
        <v>1</v>
      </c>
      <c r="F83" s="102" t="s">
        <v>1</v>
      </c>
      <c r="G83" s="103"/>
      <c r="H83" s="102"/>
      <c r="I83" s="103"/>
      <c r="J83" s="223"/>
    </row>
    <row r="84" spans="1:153" ht="15" x14ac:dyDescent="0.25">
      <c r="A84" s="99"/>
      <c r="B84" s="100" t="s">
        <v>80</v>
      </c>
      <c r="C84" s="101"/>
      <c r="D84" s="103"/>
      <c r="E84" s="104">
        <v>60.5</v>
      </c>
      <c r="F84" s="102"/>
      <c r="G84" s="103"/>
      <c r="H84" s="102"/>
      <c r="I84" s="103"/>
      <c r="J84" s="223"/>
    </row>
    <row r="85" spans="1:153" ht="15" x14ac:dyDescent="0.25">
      <c r="A85" s="99"/>
      <c r="B85" s="100" t="s">
        <v>34</v>
      </c>
      <c r="C85" s="101"/>
      <c r="D85" s="103">
        <v>0.2</v>
      </c>
      <c r="E85" s="104">
        <v>0.2</v>
      </c>
      <c r="F85" s="102"/>
      <c r="G85" s="103"/>
      <c r="H85" s="102"/>
      <c r="I85" s="103"/>
      <c r="J85" s="223"/>
    </row>
    <row r="86" spans="1:153" x14ac:dyDescent="0.25">
      <c r="A86" s="63" t="s">
        <v>83</v>
      </c>
      <c r="C86" s="64">
        <v>110</v>
      </c>
      <c r="D86" s="53"/>
      <c r="E86" s="66"/>
      <c r="F86" s="81">
        <v>3.77</v>
      </c>
      <c r="G86" s="64">
        <v>2.75</v>
      </c>
      <c r="H86" s="81">
        <v>5</v>
      </c>
      <c r="I86" s="64">
        <v>62.1</v>
      </c>
      <c r="J86" s="88" t="s">
        <v>154</v>
      </c>
    </row>
    <row r="87" spans="1:153" x14ac:dyDescent="0.25">
      <c r="A87" s="63"/>
      <c r="B87" s="51" t="s">
        <v>84</v>
      </c>
      <c r="C87" s="64"/>
      <c r="D87" s="53">
        <v>114</v>
      </c>
      <c r="E87" s="66">
        <v>110</v>
      </c>
      <c r="F87" s="66"/>
      <c r="G87" s="66"/>
      <c r="H87" s="66"/>
      <c r="I87" s="66"/>
      <c r="J87" s="88"/>
    </row>
    <row r="88" spans="1:153" s="24" customFormat="1" ht="31.5" x14ac:dyDescent="0.25">
      <c r="A88" s="229" t="s">
        <v>356</v>
      </c>
      <c r="B88" s="51"/>
      <c r="C88" s="64" t="s">
        <v>105</v>
      </c>
      <c r="D88" s="66"/>
      <c r="E88" s="67"/>
      <c r="F88" s="53">
        <v>6</v>
      </c>
      <c r="G88" s="66">
        <v>9.5</v>
      </c>
      <c r="H88" s="53">
        <v>8</v>
      </c>
      <c r="I88" s="66">
        <f>(F88*4)+(G88*9)+(H88*4)</f>
        <v>141.5</v>
      </c>
      <c r="J88" s="88" t="s">
        <v>360</v>
      </c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4"/>
      <c r="CS88" s="74"/>
      <c r="CT88" s="74"/>
      <c r="CU88" s="74"/>
      <c r="CV88" s="74"/>
      <c r="CW88" s="74"/>
      <c r="CX88" s="74"/>
      <c r="CY88" s="74"/>
      <c r="CZ88" s="74"/>
      <c r="DA88" s="74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</row>
    <row r="89" spans="1:153" s="41" customFormat="1" x14ac:dyDescent="0.25">
      <c r="A89" s="229"/>
      <c r="B89" s="271" t="s">
        <v>42</v>
      </c>
      <c r="C89" s="141"/>
      <c r="D89" s="69">
        <v>120</v>
      </c>
      <c r="E89" s="49">
        <v>96</v>
      </c>
      <c r="F89" s="151"/>
      <c r="G89" s="152"/>
      <c r="H89" s="117"/>
      <c r="I89" s="255"/>
      <c r="J89" s="223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  <c r="BH89" s="114"/>
      <c r="BI89" s="114"/>
      <c r="BJ89" s="114"/>
      <c r="BK89" s="114"/>
      <c r="BL89" s="114"/>
      <c r="BM89" s="114"/>
      <c r="BN89" s="114"/>
      <c r="BO89" s="114"/>
      <c r="BP89" s="114"/>
      <c r="BQ89" s="114"/>
      <c r="BR89" s="114"/>
      <c r="BS89" s="114"/>
      <c r="BT89" s="114"/>
      <c r="BU89" s="114"/>
      <c r="BV89" s="114"/>
      <c r="BW89" s="114"/>
      <c r="BX89" s="114"/>
      <c r="BY89" s="114"/>
      <c r="BZ89" s="114"/>
      <c r="CA89" s="114"/>
      <c r="CB89" s="114"/>
      <c r="CC89" s="114"/>
      <c r="CD89" s="114"/>
      <c r="CE89" s="114"/>
      <c r="CF89" s="114"/>
      <c r="CG89" s="114"/>
      <c r="CH89" s="114"/>
      <c r="CI89" s="114"/>
      <c r="CJ89" s="114"/>
      <c r="CK89" s="114"/>
      <c r="CL89" s="114"/>
      <c r="CM89" s="114"/>
      <c r="CN89" s="114"/>
      <c r="CO89" s="114"/>
      <c r="CP89" s="114"/>
      <c r="CQ89" s="114"/>
      <c r="CR89" s="114"/>
      <c r="CS89" s="114"/>
      <c r="CT89" s="114"/>
      <c r="CU89" s="114"/>
      <c r="CV89" s="114"/>
      <c r="CW89" s="114"/>
      <c r="CX89" s="114"/>
      <c r="CY89" s="114"/>
      <c r="CZ89" s="114"/>
      <c r="DA89" s="114"/>
      <c r="DB89" s="23"/>
    </row>
    <row r="90" spans="1:153" s="41" customFormat="1" x14ac:dyDescent="0.25">
      <c r="A90" s="229"/>
      <c r="B90" s="271" t="s">
        <v>138</v>
      </c>
      <c r="C90" s="141"/>
      <c r="D90" s="69">
        <v>52</v>
      </c>
      <c r="E90" s="49">
        <v>52</v>
      </c>
      <c r="F90" s="151"/>
      <c r="G90" s="152"/>
      <c r="H90" s="117"/>
      <c r="I90" s="116"/>
      <c r="J90" s="223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  <c r="BD90" s="114"/>
      <c r="BE90" s="114"/>
      <c r="BF90" s="114"/>
      <c r="BG90" s="114"/>
      <c r="BH90" s="114"/>
      <c r="BI90" s="114"/>
      <c r="BJ90" s="114"/>
      <c r="BK90" s="114"/>
      <c r="BL90" s="114"/>
      <c r="BM90" s="114"/>
      <c r="BN90" s="114"/>
      <c r="BO90" s="114"/>
      <c r="BP90" s="114"/>
      <c r="BQ90" s="114"/>
      <c r="BR90" s="114"/>
      <c r="BS90" s="114"/>
      <c r="BT90" s="114"/>
      <c r="BU90" s="114"/>
      <c r="BV90" s="114"/>
      <c r="BW90" s="114"/>
      <c r="BX90" s="114"/>
      <c r="BY90" s="114"/>
      <c r="BZ90" s="114"/>
      <c r="CA90" s="114"/>
      <c r="CB90" s="114"/>
      <c r="CC90" s="114"/>
      <c r="CD90" s="114"/>
      <c r="CE90" s="114"/>
      <c r="CF90" s="114"/>
      <c r="CG90" s="114"/>
      <c r="CH90" s="114"/>
      <c r="CI90" s="114"/>
      <c r="CJ90" s="114"/>
      <c r="CK90" s="114"/>
      <c r="CL90" s="114"/>
      <c r="CM90" s="114"/>
      <c r="CN90" s="114"/>
      <c r="CO90" s="114"/>
      <c r="CP90" s="114"/>
      <c r="CQ90" s="114"/>
      <c r="CR90" s="114"/>
      <c r="CS90" s="114"/>
      <c r="CT90" s="114"/>
      <c r="CU90" s="114"/>
      <c r="CV90" s="114"/>
      <c r="CW90" s="114"/>
      <c r="CX90" s="114"/>
      <c r="CY90" s="114"/>
      <c r="CZ90" s="114"/>
      <c r="DA90" s="114"/>
      <c r="DB90" s="23"/>
    </row>
    <row r="91" spans="1:153" s="24" customFormat="1" x14ac:dyDescent="0.25">
      <c r="A91" s="229"/>
      <c r="B91" s="271" t="s">
        <v>68</v>
      </c>
      <c r="C91" s="64"/>
      <c r="D91" s="53">
        <v>7</v>
      </c>
      <c r="E91" s="66">
        <v>7</v>
      </c>
      <c r="F91" s="53"/>
      <c r="G91" s="66"/>
      <c r="H91" s="53"/>
      <c r="I91" s="65"/>
      <c r="J91" s="88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4"/>
      <c r="CW91" s="74"/>
      <c r="CX91" s="74"/>
      <c r="CY91" s="74"/>
      <c r="CZ91" s="74"/>
      <c r="DA91" s="74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</row>
    <row r="92" spans="1:153" s="24" customFormat="1" x14ac:dyDescent="0.25">
      <c r="A92" s="229"/>
      <c r="B92" s="271" t="s">
        <v>33</v>
      </c>
      <c r="C92" s="64"/>
      <c r="D92" s="53">
        <v>15.48</v>
      </c>
      <c r="E92" s="248">
        <v>13.0032</v>
      </c>
      <c r="F92" s="53"/>
      <c r="G92" s="66"/>
      <c r="H92" s="53"/>
      <c r="I92" s="65"/>
      <c r="J92" s="88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CV92" s="74"/>
      <c r="CW92" s="74"/>
      <c r="CX92" s="74"/>
      <c r="CY92" s="74"/>
      <c r="CZ92" s="74"/>
      <c r="DA92" s="74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</row>
    <row r="93" spans="1:153" s="24" customFormat="1" x14ac:dyDescent="0.25">
      <c r="A93" s="229"/>
      <c r="B93" s="271" t="s">
        <v>20</v>
      </c>
      <c r="C93" s="64"/>
      <c r="D93" s="53">
        <v>5.3</v>
      </c>
      <c r="E93" s="66">
        <v>5.3</v>
      </c>
      <c r="F93" s="53"/>
      <c r="G93" s="66"/>
      <c r="H93" s="53"/>
      <c r="I93" s="65"/>
      <c r="J93" s="88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  <c r="CC93" s="74"/>
      <c r="CD93" s="74"/>
      <c r="CE93" s="74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74"/>
      <c r="CR93" s="74"/>
      <c r="CS93" s="74"/>
      <c r="CT93" s="74"/>
      <c r="CU93" s="74"/>
      <c r="CV93" s="74"/>
      <c r="CW93" s="74"/>
      <c r="CX93" s="74"/>
      <c r="CY93" s="74"/>
      <c r="CZ93" s="74"/>
      <c r="DA93" s="74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</row>
    <row r="94" spans="1:153" s="24" customFormat="1" x14ac:dyDescent="0.25">
      <c r="A94" s="229"/>
      <c r="B94" s="271" t="s">
        <v>19</v>
      </c>
      <c r="C94" s="64"/>
      <c r="D94" s="53">
        <v>1.5</v>
      </c>
      <c r="E94" s="66">
        <v>1.5</v>
      </c>
      <c r="F94" s="53"/>
      <c r="G94" s="66"/>
      <c r="H94" s="53"/>
      <c r="I94" s="65"/>
      <c r="J94" s="88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CV94" s="74"/>
      <c r="CW94" s="74"/>
      <c r="CX94" s="74"/>
      <c r="CY94" s="74"/>
      <c r="CZ94" s="74"/>
      <c r="DA94" s="74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</row>
    <row r="95" spans="1:153" s="24" customFormat="1" x14ac:dyDescent="0.25">
      <c r="A95" s="229"/>
      <c r="B95" s="271" t="s">
        <v>51</v>
      </c>
      <c r="C95" s="64"/>
      <c r="D95" s="249">
        <v>7</v>
      </c>
      <c r="E95" s="190">
        <v>7</v>
      </c>
      <c r="F95" s="53"/>
      <c r="G95" s="66"/>
      <c r="H95" s="53"/>
      <c r="I95" s="65"/>
      <c r="J95" s="88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4"/>
      <c r="CX95" s="74"/>
      <c r="CY95" s="74"/>
      <c r="CZ95" s="74"/>
      <c r="DA95" s="74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</row>
    <row r="96" spans="1:153" s="24" customFormat="1" x14ac:dyDescent="0.25">
      <c r="A96" s="229"/>
      <c r="B96" s="271" t="s">
        <v>43</v>
      </c>
      <c r="C96" s="64"/>
      <c r="D96" s="249">
        <v>1</v>
      </c>
      <c r="E96" s="190">
        <v>1</v>
      </c>
      <c r="F96" s="53"/>
      <c r="G96" s="66"/>
      <c r="H96" s="53"/>
      <c r="I96" s="65"/>
      <c r="J96" s="88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4"/>
      <c r="CS96" s="74"/>
      <c r="CT96" s="74"/>
      <c r="CU96" s="74"/>
      <c r="CV96" s="74"/>
      <c r="CW96" s="74"/>
      <c r="CX96" s="74"/>
      <c r="CY96" s="74"/>
      <c r="CZ96" s="74"/>
      <c r="DA96" s="74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</row>
    <row r="97" spans="1:153" s="24" customFormat="1" x14ac:dyDescent="0.25">
      <c r="A97" s="229"/>
      <c r="B97" s="51" t="s">
        <v>17</v>
      </c>
      <c r="C97" s="64"/>
      <c r="D97" s="249">
        <v>18</v>
      </c>
      <c r="E97" s="190">
        <v>18</v>
      </c>
      <c r="F97" s="53"/>
      <c r="G97" s="66"/>
      <c r="H97" s="53"/>
      <c r="I97" s="65"/>
      <c r="J97" s="88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CV97" s="74"/>
      <c r="CW97" s="74"/>
      <c r="CX97" s="74"/>
      <c r="CY97" s="74"/>
      <c r="CZ97" s="74"/>
      <c r="DA97" s="74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</row>
    <row r="98" spans="1:153" s="24" customFormat="1" x14ac:dyDescent="0.25">
      <c r="A98" s="229"/>
      <c r="B98" s="271" t="s">
        <v>36</v>
      </c>
      <c r="C98" s="64"/>
      <c r="D98" s="137">
        <v>15.5</v>
      </c>
      <c r="E98" s="138">
        <v>15.5</v>
      </c>
      <c r="F98" s="53"/>
      <c r="G98" s="66"/>
      <c r="H98" s="53"/>
      <c r="I98" s="65"/>
      <c r="J98" s="88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4"/>
      <c r="CS98" s="74"/>
      <c r="CT98" s="74"/>
      <c r="CU98" s="74"/>
      <c r="CV98" s="74"/>
      <c r="CW98" s="74"/>
      <c r="CX98" s="74"/>
      <c r="CY98" s="74"/>
      <c r="CZ98" s="74"/>
      <c r="DA98" s="74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</row>
    <row r="99" spans="1:153" s="24" customFormat="1" x14ac:dyDescent="0.25">
      <c r="A99" s="229"/>
      <c r="B99" s="271" t="s">
        <v>44</v>
      </c>
      <c r="C99" s="64"/>
      <c r="D99" s="249">
        <v>1</v>
      </c>
      <c r="E99" s="190">
        <v>1</v>
      </c>
      <c r="F99" s="53"/>
      <c r="G99" s="66"/>
      <c r="H99" s="53"/>
      <c r="I99" s="66"/>
      <c r="J99" s="88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4"/>
      <c r="CS99" s="74"/>
      <c r="CT99" s="74"/>
      <c r="CU99" s="74"/>
      <c r="CV99" s="74"/>
      <c r="CW99" s="74"/>
      <c r="CX99" s="74"/>
      <c r="CY99" s="74"/>
      <c r="CZ99" s="74"/>
      <c r="DA99" s="74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</row>
    <row r="100" spans="1:153" s="24" customFormat="1" x14ac:dyDescent="0.25">
      <c r="A100" s="229"/>
      <c r="B100" s="271" t="s">
        <v>32</v>
      </c>
      <c r="C100" s="64"/>
      <c r="D100" s="53">
        <v>1.25</v>
      </c>
      <c r="E100" s="66">
        <v>1</v>
      </c>
      <c r="F100" s="53"/>
      <c r="G100" s="66"/>
      <c r="H100" s="53"/>
      <c r="I100" s="66"/>
      <c r="J100" s="88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4"/>
      <c r="CS100" s="74"/>
      <c r="CT100" s="74"/>
      <c r="CU100" s="74"/>
      <c r="CV100" s="74"/>
      <c r="CW100" s="74"/>
      <c r="CX100" s="74"/>
      <c r="CY100" s="74"/>
      <c r="CZ100" s="74"/>
      <c r="DA100" s="74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</row>
    <row r="101" spans="1:153" s="24" customFormat="1" x14ac:dyDescent="0.25">
      <c r="A101" s="229"/>
      <c r="B101" s="271" t="s">
        <v>33</v>
      </c>
      <c r="C101" s="64"/>
      <c r="D101" s="53">
        <v>0.48</v>
      </c>
      <c r="E101" s="248">
        <v>0.4032</v>
      </c>
      <c r="F101" s="53"/>
      <c r="G101" s="66"/>
      <c r="H101" s="53"/>
      <c r="I101" s="66"/>
      <c r="J101" s="88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CV101" s="74"/>
      <c r="CW101" s="74"/>
      <c r="CX101" s="74"/>
      <c r="CY101" s="74"/>
      <c r="CZ101" s="74"/>
      <c r="DA101" s="74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</row>
    <row r="102" spans="1:153" s="24" customFormat="1" x14ac:dyDescent="0.25">
      <c r="A102" s="229"/>
      <c r="B102" s="271" t="s">
        <v>18</v>
      </c>
      <c r="C102" s="64"/>
      <c r="D102" s="137">
        <v>0.2</v>
      </c>
      <c r="E102" s="138">
        <v>0.2</v>
      </c>
      <c r="F102" s="53"/>
      <c r="G102" s="66"/>
      <c r="H102" s="53"/>
      <c r="I102" s="66"/>
      <c r="J102" s="88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4"/>
      <c r="CS102" s="74"/>
      <c r="CT102" s="74"/>
      <c r="CU102" s="74"/>
      <c r="CV102" s="74"/>
      <c r="CW102" s="74"/>
      <c r="CX102" s="74"/>
      <c r="CY102" s="74"/>
      <c r="CZ102" s="74"/>
      <c r="DA102" s="74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</row>
    <row r="103" spans="1:153" s="24" customFormat="1" x14ac:dyDescent="0.25">
      <c r="A103" s="177" t="s">
        <v>269</v>
      </c>
      <c r="B103" s="51"/>
      <c r="C103" s="64">
        <v>180</v>
      </c>
      <c r="D103" s="53"/>
      <c r="E103" s="66"/>
      <c r="F103" s="89">
        <v>0.6</v>
      </c>
      <c r="G103" s="138">
        <v>0.06</v>
      </c>
      <c r="H103" s="137">
        <v>15</v>
      </c>
      <c r="I103" s="178">
        <v>62.5</v>
      </c>
      <c r="J103" s="173" t="s">
        <v>270</v>
      </c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</row>
    <row r="104" spans="1:153" s="24" customFormat="1" x14ac:dyDescent="0.25">
      <c r="A104" s="179"/>
      <c r="B104" s="91" t="s">
        <v>244</v>
      </c>
      <c r="C104" s="64"/>
      <c r="D104" s="53">
        <v>15.3</v>
      </c>
      <c r="E104" s="66">
        <v>15</v>
      </c>
      <c r="F104" s="89"/>
      <c r="G104" s="64"/>
      <c r="H104" s="81"/>
      <c r="I104" s="178"/>
      <c r="J104" s="173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</row>
    <row r="105" spans="1:153" s="24" customFormat="1" x14ac:dyDescent="0.25">
      <c r="A105" s="179"/>
      <c r="B105" s="51" t="s">
        <v>52</v>
      </c>
      <c r="C105" s="64"/>
      <c r="D105" s="53">
        <v>180</v>
      </c>
      <c r="E105" s="66">
        <v>180</v>
      </c>
      <c r="F105" s="89"/>
      <c r="G105" s="64"/>
      <c r="H105" s="81"/>
      <c r="I105" s="178"/>
      <c r="J105" s="173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</row>
    <row r="106" spans="1:153" s="24" customFormat="1" x14ac:dyDescent="0.25">
      <c r="A106" s="179"/>
      <c r="B106" s="51" t="s">
        <v>18</v>
      </c>
      <c r="C106" s="64"/>
      <c r="D106" s="53">
        <v>5</v>
      </c>
      <c r="E106" s="66">
        <v>5</v>
      </c>
      <c r="F106" s="89"/>
      <c r="G106" s="64"/>
      <c r="H106" s="81"/>
      <c r="I106" s="178"/>
      <c r="J106" s="173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</row>
    <row r="107" spans="1:153" s="18" customFormat="1" ht="16.5" thickBot="1" x14ac:dyDescent="0.3">
      <c r="A107" s="63" t="s">
        <v>38</v>
      </c>
      <c r="B107" s="51"/>
      <c r="C107" s="64">
        <v>20</v>
      </c>
      <c r="D107" s="66">
        <v>20</v>
      </c>
      <c r="E107" s="66">
        <v>20</v>
      </c>
      <c r="F107" s="66">
        <v>1.52</v>
      </c>
      <c r="G107" s="53">
        <v>0.16</v>
      </c>
      <c r="H107" s="66">
        <v>9.84</v>
      </c>
      <c r="I107" s="53">
        <v>47</v>
      </c>
      <c r="J107" s="8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</row>
    <row r="108" spans="1:153" ht="16.5" thickBot="1" x14ac:dyDescent="0.3">
      <c r="A108" s="119" t="s">
        <v>26</v>
      </c>
      <c r="B108" s="120"/>
      <c r="C108" s="121">
        <v>505</v>
      </c>
      <c r="D108" s="122"/>
      <c r="E108" s="121"/>
      <c r="F108" s="123">
        <f>SUM(F76:F107)</f>
        <v>16.79</v>
      </c>
      <c r="G108" s="123">
        <f>SUM(G76:G107)</f>
        <v>17.47</v>
      </c>
      <c r="H108" s="123">
        <f>SUM(H76:H107)</f>
        <v>75.84</v>
      </c>
      <c r="I108" s="123">
        <f>SUM(I76:I107)</f>
        <v>530.1</v>
      </c>
      <c r="J108" s="189"/>
    </row>
    <row r="109" spans="1:153" ht="16.5" thickBot="1" x14ac:dyDescent="0.3">
      <c r="A109" s="78" t="s">
        <v>60</v>
      </c>
      <c r="B109" s="79"/>
      <c r="C109" s="124">
        <f>C25+C28+C74+C108</f>
        <v>1738.5</v>
      </c>
      <c r="D109" s="125"/>
      <c r="E109" s="61"/>
      <c r="F109" s="126">
        <f>F25+F28+F74+F108</f>
        <v>43.61</v>
      </c>
      <c r="G109" s="126">
        <f>G25+G28+G74+G108</f>
        <v>48.769999999999996</v>
      </c>
      <c r="H109" s="126">
        <f>H25+H28+H74+H108</f>
        <v>231.77</v>
      </c>
      <c r="I109" s="126">
        <f>I25+I28+I74+I108</f>
        <v>1544.9</v>
      </c>
      <c r="J109" s="188"/>
    </row>
    <row r="110" spans="1:153" x14ac:dyDescent="0.25">
      <c r="C110" s="127"/>
      <c r="D110" s="128"/>
      <c r="E110" s="53"/>
      <c r="I110" s="260"/>
      <c r="J110" s="84"/>
    </row>
    <row r="111" spans="1:153" ht="16.5" thickBot="1" x14ac:dyDescent="0.3">
      <c r="A111" s="51" t="s">
        <v>61</v>
      </c>
      <c r="I111" s="130"/>
      <c r="J111" s="106"/>
    </row>
    <row r="112" spans="1:153" ht="29.25" customHeight="1" x14ac:dyDescent="0.25">
      <c r="A112" s="269" t="s">
        <v>205</v>
      </c>
      <c r="B112" s="270"/>
      <c r="C112" s="262" t="s">
        <v>201</v>
      </c>
      <c r="D112" s="259" t="s">
        <v>3</v>
      </c>
      <c r="E112" s="54" t="s">
        <v>3</v>
      </c>
      <c r="F112" s="426" t="s">
        <v>202</v>
      </c>
      <c r="G112" s="427"/>
      <c r="H112" s="428"/>
      <c r="I112" s="259" t="s">
        <v>4</v>
      </c>
      <c r="J112" s="188" t="s">
        <v>203</v>
      </c>
    </row>
    <row r="113" spans="1:122" ht="16.5" thickBot="1" x14ac:dyDescent="0.3">
      <c r="A113" s="265" t="s">
        <v>204</v>
      </c>
      <c r="B113" s="266"/>
      <c r="C113" s="263"/>
      <c r="D113" s="55" t="s">
        <v>5</v>
      </c>
      <c r="E113" s="56" t="s">
        <v>5</v>
      </c>
      <c r="F113" s="57"/>
      <c r="G113" s="58"/>
      <c r="H113" s="59"/>
      <c r="I113" s="55" t="s">
        <v>6</v>
      </c>
      <c r="J113" s="88"/>
    </row>
    <row r="114" spans="1:122" ht="16.5" thickBot="1" x14ac:dyDescent="0.3">
      <c r="A114" s="267"/>
      <c r="B114" s="268"/>
      <c r="C114" s="264"/>
      <c r="D114" s="61" t="s">
        <v>7</v>
      </c>
      <c r="E114" s="61" t="s">
        <v>8</v>
      </c>
      <c r="F114" s="61" t="s">
        <v>9</v>
      </c>
      <c r="G114" s="61" t="s">
        <v>10</v>
      </c>
      <c r="H114" s="62" t="s">
        <v>11</v>
      </c>
      <c r="I114" s="62" t="s">
        <v>12</v>
      </c>
      <c r="J114" s="189"/>
    </row>
    <row r="115" spans="1:122" ht="37.5" customHeight="1" x14ac:dyDescent="0.25">
      <c r="A115" s="83"/>
      <c r="B115" s="84" t="s">
        <v>13</v>
      </c>
      <c r="C115" s="85"/>
      <c r="D115" s="54"/>
      <c r="E115" s="86"/>
      <c r="F115" s="259"/>
      <c r="G115" s="54"/>
      <c r="H115" s="54"/>
      <c r="I115" s="259"/>
      <c r="J115" s="88"/>
    </row>
    <row r="116" spans="1:122" s="18" customFormat="1" x14ac:dyDescent="0.25">
      <c r="A116" s="63" t="s">
        <v>158</v>
      </c>
      <c r="B116" s="204"/>
      <c r="C116" s="197" t="s">
        <v>319</v>
      </c>
      <c r="D116" s="66"/>
      <c r="E116" s="66"/>
      <c r="F116" s="247">
        <v>10</v>
      </c>
      <c r="G116" s="193">
        <v>10</v>
      </c>
      <c r="H116" s="193">
        <v>24.5</v>
      </c>
      <c r="I116" s="247">
        <v>228</v>
      </c>
      <c r="J116" s="88" t="s">
        <v>56</v>
      </c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</row>
    <row r="117" spans="1:122" s="18" customFormat="1" x14ac:dyDescent="0.25">
      <c r="A117" s="63"/>
      <c r="B117" s="271" t="s">
        <v>93</v>
      </c>
      <c r="C117" s="197"/>
      <c r="D117" s="66">
        <v>20</v>
      </c>
      <c r="E117" s="66">
        <v>20</v>
      </c>
      <c r="F117" s="66"/>
      <c r="G117" s="198"/>
      <c r="H117" s="66"/>
      <c r="I117" s="198"/>
      <c r="J117" s="8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</row>
    <row r="118" spans="1:122" s="18" customFormat="1" x14ac:dyDescent="0.25">
      <c r="A118" s="63"/>
      <c r="B118" s="271" t="s">
        <v>16</v>
      </c>
      <c r="C118" s="197"/>
      <c r="D118" s="66">
        <v>100</v>
      </c>
      <c r="E118" s="66">
        <v>100</v>
      </c>
      <c r="F118" s="66"/>
      <c r="G118" s="198"/>
      <c r="H118" s="66"/>
      <c r="I118" s="198"/>
      <c r="J118" s="8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</row>
    <row r="119" spans="1:122" s="18" customFormat="1" x14ac:dyDescent="0.25">
      <c r="A119" s="63"/>
      <c r="B119" s="204" t="s">
        <v>52</v>
      </c>
      <c r="C119" s="197"/>
      <c r="D119" s="66">
        <v>76</v>
      </c>
      <c r="E119" s="66">
        <v>76</v>
      </c>
      <c r="F119" s="66"/>
      <c r="G119" s="198"/>
      <c r="H119" s="66"/>
      <c r="I119" s="198"/>
      <c r="J119" s="8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</row>
    <row r="120" spans="1:122" s="18" customFormat="1" x14ac:dyDescent="0.25">
      <c r="A120" s="63"/>
      <c r="B120" s="271" t="s">
        <v>18</v>
      </c>
      <c r="C120" s="197"/>
      <c r="D120" s="66">
        <v>3</v>
      </c>
      <c r="E120" s="66">
        <v>3</v>
      </c>
      <c r="F120" s="66"/>
      <c r="G120" s="198"/>
      <c r="H120" s="66"/>
      <c r="I120" s="198"/>
      <c r="J120" s="8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</row>
    <row r="121" spans="1:122" s="18" customFormat="1" x14ac:dyDescent="0.25">
      <c r="A121" s="63"/>
      <c r="B121" s="271" t="s">
        <v>19</v>
      </c>
      <c r="C121" s="197"/>
      <c r="D121" s="66">
        <v>1.5</v>
      </c>
      <c r="E121" s="66">
        <v>1.5</v>
      </c>
      <c r="F121" s="66"/>
      <c r="G121" s="198"/>
      <c r="H121" s="66"/>
      <c r="I121" s="198"/>
      <c r="J121" s="8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</row>
    <row r="122" spans="1:122" s="18" customFormat="1" x14ac:dyDescent="0.25">
      <c r="A122" s="63"/>
      <c r="B122" s="271" t="s">
        <v>20</v>
      </c>
      <c r="C122" s="197"/>
      <c r="D122" s="66">
        <v>3</v>
      </c>
      <c r="E122" s="66">
        <v>3</v>
      </c>
      <c r="F122" s="66"/>
      <c r="G122" s="198"/>
      <c r="H122" s="66"/>
      <c r="I122" s="198"/>
      <c r="J122" s="8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</row>
    <row r="123" spans="1:122" s="18" customFormat="1" x14ac:dyDescent="0.25">
      <c r="A123" s="63" t="s">
        <v>63</v>
      </c>
      <c r="B123" s="51"/>
      <c r="C123" s="64">
        <v>180</v>
      </c>
      <c r="D123" s="77"/>
      <c r="E123" s="60"/>
      <c r="F123" s="65">
        <v>2.4166666666666665</v>
      </c>
      <c r="G123" s="66">
        <v>2.5833333333333335</v>
      </c>
      <c r="H123" s="66">
        <v>13.608333333333333</v>
      </c>
      <c r="I123" s="65">
        <v>87.3</v>
      </c>
      <c r="J123" s="88" t="s">
        <v>274</v>
      </c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/>
    </row>
    <row r="124" spans="1:122" s="18" customFormat="1" x14ac:dyDescent="0.25">
      <c r="A124" s="63"/>
      <c r="B124" s="51" t="s">
        <v>64</v>
      </c>
      <c r="C124" s="64"/>
      <c r="D124" s="65">
        <v>1.5</v>
      </c>
      <c r="E124" s="66">
        <v>1.5</v>
      </c>
      <c r="F124" s="65"/>
      <c r="G124" s="66"/>
      <c r="H124" s="66"/>
      <c r="I124" s="65"/>
      <c r="J124" s="8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/>
    </row>
    <row r="125" spans="1:122" s="18" customFormat="1" x14ac:dyDescent="0.25">
      <c r="A125" s="63"/>
      <c r="B125" s="51" t="s">
        <v>18</v>
      </c>
      <c r="C125" s="64"/>
      <c r="D125" s="65">
        <v>8</v>
      </c>
      <c r="E125" s="66">
        <v>8</v>
      </c>
      <c r="F125" s="65"/>
      <c r="G125" s="66"/>
      <c r="H125" s="66"/>
      <c r="I125" s="65"/>
      <c r="J125" s="8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/>
    </row>
    <row r="126" spans="1:122" s="18" customFormat="1" x14ac:dyDescent="0.25">
      <c r="A126" s="89"/>
      <c r="B126" s="51" t="s">
        <v>16</v>
      </c>
      <c r="C126" s="64"/>
      <c r="D126" s="65">
        <v>90</v>
      </c>
      <c r="E126" s="66">
        <v>90</v>
      </c>
      <c r="F126" s="65"/>
      <c r="G126" s="66"/>
      <c r="H126" s="66"/>
      <c r="I126" s="65"/>
      <c r="J126" s="8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/>
    </row>
    <row r="127" spans="1:122" s="18" customFormat="1" x14ac:dyDescent="0.25">
      <c r="A127" s="89"/>
      <c r="B127" s="51" t="s">
        <v>17</v>
      </c>
      <c r="C127" s="64"/>
      <c r="D127" s="65">
        <v>100</v>
      </c>
      <c r="E127" s="66">
        <v>100</v>
      </c>
      <c r="F127" s="65"/>
      <c r="G127" s="66"/>
      <c r="H127" s="66"/>
      <c r="I127" s="65"/>
      <c r="J127" s="8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/>
    </row>
    <row r="128" spans="1:122" s="18" customFormat="1" x14ac:dyDescent="0.25">
      <c r="A128" s="63" t="s">
        <v>65</v>
      </c>
      <c r="B128" s="51"/>
      <c r="C128" s="76" t="s">
        <v>318</v>
      </c>
      <c r="D128" s="60"/>
      <c r="E128" s="60"/>
      <c r="F128" s="65">
        <v>4</v>
      </c>
      <c r="G128" s="66">
        <v>6</v>
      </c>
      <c r="H128" s="53">
        <v>12.83</v>
      </c>
      <c r="I128" s="65">
        <v>122</v>
      </c>
      <c r="J128" s="88" t="s">
        <v>215</v>
      </c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</row>
    <row r="129" spans="1:122" s="18" customFormat="1" x14ac:dyDescent="0.25">
      <c r="A129" s="63"/>
      <c r="B129" s="51" t="s">
        <v>25</v>
      </c>
      <c r="C129" s="64"/>
      <c r="D129" s="66">
        <v>25</v>
      </c>
      <c r="E129" s="66">
        <v>25</v>
      </c>
      <c r="F129" s="65"/>
      <c r="G129" s="66"/>
      <c r="H129" s="66"/>
      <c r="I129" s="65"/>
      <c r="J129" s="8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</row>
    <row r="130" spans="1:122" s="18" customFormat="1" x14ac:dyDescent="0.25">
      <c r="A130" s="63"/>
      <c r="B130" s="51" t="s">
        <v>66</v>
      </c>
      <c r="C130" s="64"/>
      <c r="D130" s="65">
        <v>7.14</v>
      </c>
      <c r="E130" s="66">
        <v>7</v>
      </c>
      <c r="F130" s="65"/>
      <c r="G130" s="66"/>
      <c r="H130" s="66"/>
      <c r="I130" s="65"/>
      <c r="J130" s="8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</row>
    <row r="131" spans="1:122" s="18" customFormat="1" ht="16.5" thickBot="1" x14ac:dyDescent="0.3">
      <c r="A131" s="131"/>
      <c r="B131" s="51" t="s">
        <v>20</v>
      </c>
      <c r="C131" s="64"/>
      <c r="D131" s="66">
        <v>3</v>
      </c>
      <c r="E131" s="66">
        <v>3</v>
      </c>
      <c r="F131" s="132" t="s">
        <v>1</v>
      </c>
      <c r="G131" s="108"/>
      <c r="H131" s="108"/>
      <c r="I131" s="130"/>
      <c r="J131" s="8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</row>
    <row r="132" spans="1:122" ht="16.5" thickBot="1" x14ac:dyDescent="0.3">
      <c r="A132" s="78" t="s">
        <v>26</v>
      </c>
      <c r="B132" s="79"/>
      <c r="C132" s="80">
        <v>418</v>
      </c>
      <c r="D132" s="61"/>
      <c r="E132" s="61"/>
      <c r="F132" s="62">
        <f>SUM(F115:F130)</f>
        <v>16.416666666666664</v>
      </c>
      <c r="G132" s="62">
        <f>SUM(G115:G130)</f>
        <v>18.583333333333336</v>
      </c>
      <c r="H132" s="62">
        <f>SUM(H115:H130)</f>
        <v>50.938333333333333</v>
      </c>
      <c r="I132" s="62">
        <f>SUM(I115:I130)</f>
        <v>437.3</v>
      </c>
      <c r="J132" s="189"/>
    </row>
    <row r="133" spans="1:122" s="18" customFormat="1" x14ac:dyDescent="0.25">
      <c r="A133" s="63" t="s">
        <v>48</v>
      </c>
      <c r="B133" s="204"/>
      <c r="C133" s="64">
        <v>100</v>
      </c>
      <c r="D133" s="206">
        <v>114</v>
      </c>
      <c r="E133" s="64">
        <v>100</v>
      </c>
      <c r="F133" s="65">
        <v>0.4</v>
      </c>
      <c r="G133" s="66">
        <v>0.4</v>
      </c>
      <c r="H133" s="198">
        <v>12</v>
      </c>
      <c r="I133" s="66">
        <v>53.2</v>
      </c>
      <c r="J133" s="88" t="s">
        <v>237</v>
      </c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</row>
    <row r="134" spans="1:122" s="18" customFormat="1" ht="16.5" thickBot="1" x14ac:dyDescent="0.3">
      <c r="A134" s="63"/>
      <c r="B134" s="204"/>
      <c r="C134" s="64"/>
      <c r="D134" s="206"/>
      <c r="E134" s="64"/>
      <c r="F134" s="65"/>
      <c r="G134" s="66"/>
      <c r="H134" s="198"/>
      <c r="I134" s="66"/>
      <c r="J134" s="8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</row>
    <row r="135" spans="1:122" ht="16.5" thickBot="1" x14ac:dyDescent="0.3">
      <c r="A135" s="78" t="s">
        <v>26</v>
      </c>
      <c r="B135" s="79"/>
      <c r="C135" s="80">
        <v>100</v>
      </c>
      <c r="D135" s="62"/>
      <c r="E135" s="82"/>
      <c r="F135" s="61">
        <f>SUM(F133)</f>
        <v>0.4</v>
      </c>
      <c r="G135" s="61">
        <f>SUM(G133)</f>
        <v>0.4</v>
      </c>
      <c r="H135" s="61">
        <f>SUM(H133)</f>
        <v>12</v>
      </c>
      <c r="I135" s="61">
        <f>SUM(I133)</f>
        <v>53.2</v>
      </c>
      <c r="J135" s="189"/>
    </row>
    <row r="136" spans="1:122" ht="16.5" thickBot="1" x14ac:dyDescent="0.3">
      <c r="A136" s="83"/>
      <c r="B136" s="84"/>
      <c r="C136" s="85">
        <v>543</v>
      </c>
      <c r="D136" s="259"/>
      <c r="E136" s="86"/>
      <c r="F136" s="259">
        <f>F132+F135</f>
        <v>16.816666666666663</v>
      </c>
      <c r="G136" s="259">
        <f>G132+G135</f>
        <v>18.983333333333334</v>
      </c>
      <c r="H136" s="259">
        <f>H132+H135</f>
        <v>62.938333333333333</v>
      </c>
      <c r="I136" s="259">
        <f>I132+I135</f>
        <v>490.5</v>
      </c>
      <c r="J136" s="189"/>
    </row>
    <row r="137" spans="1:122" x14ac:dyDescent="0.25">
      <c r="A137" s="83"/>
      <c r="B137" s="84" t="s">
        <v>28</v>
      </c>
      <c r="C137" s="85"/>
      <c r="D137" s="54"/>
      <c r="E137" s="87"/>
      <c r="F137" s="259"/>
      <c r="G137" s="259"/>
      <c r="H137" s="54"/>
      <c r="I137" s="259"/>
      <c r="J137" s="88"/>
    </row>
    <row r="138" spans="1:122" s="48" customFormat="1" ht="15" x14ac:dyDescent="0.25">
      <c r="A138" s="99" t="s">
        <v>341</v>
      </c>
      <c r="B138" s="100"/>
      <c r="C138" s="101">
        <v>50</v>
      </c>
      <c r="D138" s="103"/>
      <c r="E138" s="102"/>
      <c r="F138" s="103">
        <v>0.6</v>
      </c>
      <c r="G138" s="102">
        <v>2.5</v>
      </c>
      <c r="H138" s="103">
        <v>4.2</v>
      </c>
      <c r="I138" s="104">
        <v>42</v>
      </c>
      <c r="J138" s="112" t="s">
        <v>342</v>
      </c>
    </row>
    <row r="139" spans="1:122" s="48" customFormat="1" ht="15" x14ac:dyDescent="0.25">
      <c r="A139" s="99"/>
      <c r="B139" s="100" t="s">
        <v>29</v>
      </c>
      <c r="C139" s="101"/>
      <c r="D139" s="103">
        <v>60.8</v>
      </c>
      <c r="E139" s="102">
        <v>47.5</v>
      </c>
      <c r="F139" s="103"/>
      <c r="G139" s="102"/>
      <c r="H139" s="103"/>
      <c r="I139" s="104"/>
      <c r="J139" s="112"/>
    </row>
    <row r="140" spans="1:122" s="48" customFormat="1" ht="15" x14ac:dyDescent="0.25">
      <c r="A140" s="99"/>
      <c r="B140" s="100" t="s">
        <v>34</v>
      </c>
      <c r="C140" s="101"/>
      <c r="D140" s="103">
        <v>2.5</v>
      </c>
      <c r="E140" s="102">
        <v>2.5</v>
      </c>
      <c r="F140" s="103"/>
      <c r="G140" s="102"/>
      <c r="H140" s="103"/>
      <c r="I140" s="104"/>
      <c r="J140" s="112"/>
    </row>
    <row r="141" spans="1:122" s="74" customFormat="1" ht="15" x14ac:dyDescent="0.25">
      <c r="A141" s="244" t="s">
        <v>374</v>
      </c>
      <c r="B141" s="30"/>
      <c r="C141" s="383" t="s">
        <v>181</v>
      </c>
      <c r="D141" s="379"/>
      <c r="E141" s="380"/>
      <c r="F141" s="381">
        <v>3.5</v>
      </c>
      <c r="G141" s="380">
        <v>9.6</v>
      </c>
      <c r="H141" s="379">
        <v>18</v>
      </c>
      <c r="I141" s="381">
        <v>169</v>
      </c>
      <c r="J141" s="384" t="s">
        <v>345</v>
      </c>
    </row>
    <row r="142" spans="1:122" s="74" customFormat="1" ht="15" x14ac:dyDescent="0.25">
      <c r="A142" s="244"/>
      <c r="B142" s="382" t="s">
        <v>82</v>
      </c>
      <c r="C142" s="383"/>
      <c r="D142" s="379">
        <v>33.85</v>
      </c>
      <c r="E142" s="380">
        <v>22.002500000000001</v>
      </c>
      <c r="F142" s="381"/>
      <c r="G142" s="380"/>
      <c r="H142" s="379"/>
      <c r="I142" s="381"/>
      <c r="J142" s="384"/>
    </row>
    <row r="143" spans="1:122" s="74" customFormat="1" ht="15" x14ac:dyDescent="0.25">
      <c r="A143" s="244"/>
      <c r="B143" s="382" t="s">
        <v>98</v>
      </c>
      <c r="C143" s="383"/>
      <c r="D143" s="379">
        <v>8</v>
      </c>
      <c r="E143" s="380">
        <v>8</v>
      </c>
      <c r="F143" s="381"/>
      <c r="G143" s="380"/>
      <c r="H143" s="379"/>
      <c r="I143" s="381"/>
      <c r="J143" s="384"/>
    </row>
    <row r="144" spans="1:122" s="74" customFormat="1" ht="15" x14ac:dyDescent="0.25">
      <c r="A144" s="237"/>
      <c r="B144" s="382" t="s">
        <v>32</v>
      </c>
      <c r="C144" s="383"/>
      <c r="D144" s="379">
        <v>10</v>
      </c>
      <c r="E144" s="380">
        <v>8</v>
      </c>
      <c r="F144" s="381"/>
      <c r="G144" s="380"/>
      <c r="H144" s="379"/>
      <c r="I144" s="381"/>
      <c r="J144" s="384"/>
    </row>
    <row r="145" spans="1:153" s="74" customFormat="1" ht="15" x14ac:dyDescent="0.25">
      <c r="A145" s="237"/>
      <c r="B145" s="382" t="s">
        <v>30</v>
      </c>
      <c r="C145" s="383"/>
      <c r="D145" s="379">
        <v>28.6</v>
      </c>
      <c r="E145" s="380">
        <v>20</v>
      </c>
      <c r="F145" s="381"/>
      <c r="G145" s="380"/>
      <c r="H145" s="379"/>
      <c r="I145" s="381"/>
      <c r="J145" s="384"/>
    </row>
    <row r="146" spans="1:153" s="74" customFormat="1" ht="15" x14ac:dyDescent="0.25">
      <c r="A146" s="237"/>
      <c r="B146" s="382" t="s">
        <v>33</v>
      </c>
      <c r="C146" s="383"/>
      <c r="D146" s="379">
        <v>9.52</v>
      </c>
      <c r="E146" s="380">
        <v>8</v>
      </c>
      <c r="F146" s="381"/>
      <c r="G146" s="380"/>
      <c r="H146" s="379"/>
      <c r="I146" s="381"/>
      <c r="J146" s="384"/>
    </row>
    <row r="147" spans="1:153" s="74" customFormat="1" ht="15" x14ac:dyDescent="0.25">
      <c r="A147" s="237"/>
      <c r="B147" s="382" t="s">
        <v>34</v>
      </c>
      <c r="C147" s="383"/>
      <c r="D147" s="379">
        <v>4</v>
      </c>
      <c r="E147" s="380">
        <v>4</v>
      </c>
      <c r="F147" s="381"/>
      <c r="G147" s="380"/>
      <c r="H147" s="379"/>
      <c r="I147" s="381"/>
      <c r="J147" s="384"/>
    </row>
    <row r="148" spans="1:153" s="74" customFormat="1" ht="15" x14ac:dyDescent="0.25">
      <c r="A148" s="237"/>
      <c r="B148" s="382" t="s">
        <v>19</v>
      </c>
      <c r="C148" s="383"/>
      <c r="D148" s="379">
        <v>1.2</v>
      </c>
      <c r="E148" s="380">
        <v>1.2</v>
      </c>
      <c r="F148" s="381"/>
      <c r="G148" s="380"/>
      <c r="H148" s="379"/>
      <c r="I148" s="381"/>
      <c r="J148" s="384"/>
    </row>
    <row r="149" spans="1:153" s="74" customFormat="1" ht="15" x14ac:dyDescent="0.25">
      <c r="A149" s="237"/>
      <c r="B149" s="30" t="s">
        <v>17</v>
      </c>
      <c r="C149" s="383"/>
      <c r="D149" s="379">
        <v>176</v>
      </c>
      <c r="E149" s="380">
        <v>176</v>
      </c>
      <c r="F149" s="381"/>
      <c r="G149" s="380"/>
      <c r="H149" s="379"/>
      <c r="I149" s="381"/>
      <c r="J149" s="384"/>
    </row>
    <row r="150" spans="1:153" s="74" customFormat="1" ht="15" x14ac:dyDescent="0.25">
      <c r="A150" s="237"/>
      <c r="B150" s="382" t="s">
        <v>36</v>
      </c>
      <c r="C150" s="383"/>
      <c r="D150" s="379">
        <v>5</v>
      </c>
      <c r="E150" s="380">
        <v>5</v>
      </c>
      <c r="F150" s="381"/>
      <c r="G150" s="381"/>
      <c r="H150" s="380"/>
      <c r="I150" s="381"/>
      <c r="J150" s="384"/>
    </row>
    <row r="151" spans="1:153" s="74" customFormat="1" ht="15" x14ac:dyDescent="0.25">
      <c r="A151" s="237"/>
      <c r="B151" s="382" t="s">
        <v>42</v>
      </c>
      <c r="C151" s="383"/>
      <c r="D151" s="379">
        <v>30</v>
      </c>
      <c r="E151" s="380">
        <v>24</v>
      </c>
      <c r="F151" s="381"/>
      <c r="G151" s="381"/>
      <c r="H151" s="381"/>
      <c r="I151" s="381"/>
      <c r="J151" s="384"/>
    </row>
    <row r="152" spans="1:153" s="18" customFormat="1" ht="15" x14ac:dyDescent="0.25">
      <c r="A152" s="146" t="s">
        <v>347</v>
      </c>
      <c r="B152" s="147"/>
      <c r="C152" s="148">
        <v>70</v>
      </c>
      <c r="D152" s="148"/>
      <c r="E152" s="148"/>
      <c r="F152" s="143">
        <v>7.2</v>
      </c>
      <c r="G152" s="144">
        <v>9.3000000000000007</v>
      </c>
      <c r="H152" s="145">
        <v>6</v>
      </c>
      <c r="I152" s="144">
        <v>136.5</v>
      </c>
      <c r="J152" s="215" t="s">
        <v>302</v>
      </c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</row>
    <row r="153" spans="1:153" s="18" customFormat="1" ht="15" x14ac:dyDescent="0.25">
      <c r="A153" s="146"/>
      <c r="B153" s="271" t="s">
        <v>138</v>
      </c>
      <c r="C153" s="232"/>
      <c r="D153" s="148">
        <v>53.2</v>
      </c>
      <c r="E153" s="233">
        <v>53.2</v>
      </c>
      <c r="F153" s="143"/>
      <c r="G153" s="143"/>
      <c r="H153" s="143"/>
      <c r="I153" s="143"/>
      <c r="J153" s="215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</row>
    <row r="154" spans="1:153" s="18" customFormat="1" ht="15" x14ac:dyDescent="0.25">
      <c r="A154" s="146"/>
      <c r="B154" s="271" t="s">
        <v>68</v>
      </c>
      <c r="C154" s="232"/>
      <c r="D154" s="148">
        <v>7</v>
      </c>
      <c r="E154" s="233">
        <v>7</v>
      </c>
      <c r="F154" s="143"/>
      <c r="G154" s="144"/>
      <c r="H154" s="145"/>
      <c r="I154" s="144"/>
      <c r="J154" s="215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</row>
    <row r="155" spans="1:153" s="18" customFormat="1" ht="15" x14ac:dyDescent="0.25">
      <c r="A155" s="146"/>
      <c r="B155" s="147" t="s">
        <v>17</v>
      </c>
      <c r="C155" s="232"/>
      <c r="D155" s="148">
        <v>9.8000000000000007</v>
      </c>
      <c r="E155" s="233">
        <v>9.8000000000000007</v>
      </c>
      <c r="F155" s="143"/>
      <c r="G155" s="144"/>
      <c r="H155" s="145"/>
      <c r="I155" s="144"/>
      <c r="J155" s="215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</row>
    <row r="156" spans="1:153" s="18" customFormat="1" ht="15" x14ac:dyDescent="0.25">
      <c r="A156" s="146"/>
      <c r="B156" s="271" t="s">
        <v>19</v>
      </c>
      <c r="C156" s="232"/>
      <c r="D156" s="148">
        <v>1.4</v>
      </c>
      <c r="E156" s="233">
        <v>1.4</v>
      </c>
      <c r="F156" s="143"/>
      <c r="G156" s="144"/>
      <c r="H156" s="145"/>
      <c r="I156" s="144"/>
      <c r="J156" s="215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</row>
    <row r="157" spans="1:153" s="18" customFormat="1" ht="15" x14ac:dyDescent="0.25">
      <c r="A157" s="147"/>
      <c r="B157" s="271" t="s">
        <v>34</v>
      </c>
      <c r="C157" s="234"/>
      <c r="D157" s="235">
        <v>2.8</v>
      </c>
      <c r="E157" s="233">
        <v>2.8</v>
      </c>
      <c r="F157" s="145"/>
      <c r="G157" s="143"/>
      <c r="H157" s="143"/>
      <c r="I157" s="143"/>
      <c r="J157" s="215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</row>
    <row r="158" spans="1:153" s="18" customFormat="1" ht="15" x14ac:dyDescent="0.25">
      <c r="A158" s="147"/>
      <c r="B158" s="271" t="s">
        <v>33</v>
      </c>
      <c r="C158" s="234"/>
      <c r="D158" s="235">
        <v>8.33</v>
      </c>
      <c r="E158" s="243">
        <v>6.9989999999999997</v>
      </c>
      <c r="F158" s="143"/>
      <c r="G158" s="143"/>
      <c r="H158" s="143"/>
      <c r="I158" s="143"/>
      <c r="J158" s="215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</row>
    <row r="159" spans="1:153" s="27" customFormat="1" ht="27" customHeight="1" x14ac:dyDescent="0.25">
      <c r="A159" s="63" t="s">
        <v>89</v>
      </c>
      <c r="B159" s="51"/>
      <c r="C159" s="64">
        <v>130</v>
      </c>
      <c r="D159" s="53"/>
      <c r="E159" s="66"/>
      <c r="F159" s="53">
        <v>3.7</v>
      </c>
      <c r="G159" s="66">
        <v>4.4400000000000004</v>
      </c>
      <c r="H159" s="53">
        <v>25</v>
      </c>
      <c r="I159" s="65">
        <v>155</v>
      </c>
      <c r="J159" s="88" t="s">
        <v>187</v>
      </c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  <c r="CI159" s="74"/>
      <c r="CJ159" s="74"/>
      <c r="CK159" s="74"/>
      <c r="CL159" s="74"/>
      <c r="CM159" s="74"/>
      <c r="CN159" s="74"/>
      <c r="CO159" s="74"/>
      <c r="CP159" s="74"/>
      <c r="CQ159" s="74"/>
      <c r="CR159" s="74"/>
      <c r="CS159" s="74"/>
      <c r="CT159" s="74"/>
      <c r="CU159" s="74"/>
      <c r="CV159" s="74"/>
      <c r="CW159" s="74"/>
      <c r="CX159" s="74"/>
      <c r="CY159" s="74"/>
      <c r="CZ159" s="74"/>
      <c r="DA159" s="74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</row>
    <row r="160" spans="1:153" s="27" customFormat="1" ht="15" customHeight="1" x14ac:dyDescent="0.25">
      <c r="A160" s="63"/>
      <c r="B160" s="51" t="s">
        <v>30</v>
      </c>
      <c r="C160" s="64"/>
      <c r="D160" s="53">
        <v>159.58799999999999</v>
      </c>
      <c r="E160" s="66">
        <v>111.6</v>
      </c>
      <c r="F160" s="53"/>
      <c r="G160" s="66"/>
      <c r="H160" s="53"/>
      <c r="I160" s="65"/>
      <c r="J160" s="88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/>
      <c r="CM160" s="74"/>
      <c r="CN160" s="74"/>
      <c r="CO160" s="74"/>
      <c r="CP160" s="74"/>
      <c r="CQ160" s="74"/>
      <c r="CR160" s="74"/>
      <c r="CS160" s="74"/>
      <c r="CT160" s="74"/>
      <c r="CU160" s="74"/>
      <c r="CV160" s="74"/>
      <c r="CW160" s="74"/>
      <c r="CX160" s="74"/>
      <c r="CY160" s="74"/>
      <c r="CZ160" s="74"/>
      <c r="DA160" s="74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</row>
    <row r="161" spans="1:157" s="27" customFormat="1" ht="15" customHeight="1" x14ac:dyDescent="0.25">
      <c r="A161" s="63"/>
      <c r="B161" s="51" t="s">
        <v>16</v>
      </c>
      <c r="C161" s="64"/>
      <c r="D161" s="53">
        <v>20.47</v>
      </c>
      <c r="E161" s="66">
        <v>19.5</v>
      </c>
      <c r="F161" s="53"/>
      <c r="G161" s="66"/>
      <c r="H161" s="53"/>
      <c r="I161" s="65"/>
      <c r="J161" s="88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</row>
    <row r="162" spans="1:157" s="27" customFormat="1" ht="15" customHeight="1" x14ac:dyDescent="0.25">
      <c r="A162" s="63"/>
      <c r="B162" s="51" t="s">
        <v>20</v>
      </c>
      <c r="C162" s="64"/>
      <c r="D162" s="53">
        <v>3</v>
      </c>
      <c r="E162" s="66">
        <v>3</v>
      </c>
      <c r="F162" s="53"/>
      <c r="G162" s="66"/>
      <c r="H162" s="53"/>
      <c r="I162" s="65"/>
      <c r="J162" s="88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/>
      <c r="CM162" s="74"/>
      <c r="CN162" s="74"/>
      <c r="CO162" s="74"/>
      <c r="CP162" s="74"/>
      <c r="CQ162" s="74"/>
      <c r="CR162" s="74"/>
      <c r="CS162" s="74"/>
      <c r="CT162" s="74"/>
      <c r="CU162" s="74"/>
      <c r="CV162" s="74"/>
      <c r="CW162" s="74"/>
      <c r="CX162" s="74"/>
      <c r="CY162" s="74"/>
      <c r="CZ162" s="74"/>
      <c r="DA162" s="74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</row>
    <row r="163" spans="1:157" s="27" customFormat="1" x14ac:dyDescent="0.25">
      <c r="A163" s="63"/>
      <c r="B163" s="51" t="s">
        <v>19</v>
      </c>
      <c r="C163" s="64"/>
      <c r="D163" s="53">
        <v>1</v>
      </c>
      <c r="E163" s="66">
        <v>1</v>
      </c>
      <c r="F163" s="53"/>
      <c r="G163" s="66"/>
      <c r="H163" s="53"/>
      <c r="I163" s="65"/>
      <c r="J163" s="88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  <c r="CI163" s="74"/>
      <c r="CJ163" s="74"/>
      <c r="CK163" s="74"/>
      <c r="CL163" s="74"/>
      <c r="CM163" s="74"/>
      <c r="CN163" s="74"/>
      <c r="CO163" s="74"/>
      <c r="CP163" s="74"/>
      <c r="CQ163" s="74"/>
      <c r="CR163" s="74"/>
      <c r="CS163" s="74"/>
      <c r="CT163" s="74"/>
      <c r="CU163" s="74"/>
      <c r="CV163" s="74"/>
      <c r="CW163" s="74"/>
      <c r="CX163" s="74"/>
      <c r="CY163" s="74"/>
      <c r="CZ163" s="74"/>
      <c r="DA163" s="74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</row>
    <row r="164" spans="1:157" s="27" customFormat="1" x14ac:dyDescent="0.25">
      <c r="A164" s="63" t="s">
        <v>338</v>
      </c>
      <c r="B164" s="51"/>
      <c r="C164" s="64">
        <v>180</v>
      </c>
      <c r="D164" s="134"/>
      <c r="E164" s="134"/>
      <c r="F164" s="65">
        <v>0.1</v>
      </c>
      <c r="G164" s="66">
        <v>0.1</v>
      </c>
      <c r="H164" s="66">
        <v>11.8</v>
      </c>
      <c r="I164" s="66">
        <v>49</v>
      </c>
      <c r="J164" s="88" t="s">
        <v>339</v>
      </c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4"/>
      <c r="CJ164" s="74"/>
      <c r="CK164" s="74"/>
      <c r="CL164" s="74"/>
      <c r="CM164" s="74"/>
      <c r="CN164" s="74"/>
      <c r="CO164" s="74"/>
      <c r="CP164" s="74"/>
      <c r="CQ164" s="74"/>
      <c r="CR164" s="74"/>
      <c r="CS164" s="74"/>
      <c r="CT164" s="74"/>
      <c r="CU164" s="74"/>
      <c r="CV164" s="74"/>
      <c r="CW164" s="74"/>
      <c r="CX164" s="74"/>
      <c r="CY164" s="74"/>
      <c r="CZ164" s="74"/>
      <c r="DA164" s="74"/>
      <c r="DB164" s="74"/>
      <c r="DC164" s="74"/>
      <c r="DD164" s="74"/>
      <c r="DE164" s="74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</row>
    <row r="165" spans="1:157" s="27" customFormat="1" x14ac:dyDescent="0.25">
      <c r="A165" s="63"/>
      <c r="B165" s="51" t="s">
        <v>340</v>
      </c>
      <c r="C165" s="64"/>
      <c r="D165" s="134">
        <v>40.799999999999997</v>
      </c>
      <c r="E165" s="134">
        <v>36</v>
      </c>
      <c r="F165" s="65"/>
      <c r="G165" s="65"/>
      <c r="H165" s="66"/>
      <c r="I165" s="66"/>
      <c r="J165" s="88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4"/>
      <c r="CJ165" s="74"/>
      <c r="CK165" s="74"/>
      <c r="CL165" s="74"/>
      <c r="CM165" s="74"/>
      <c r="CN165" s="74"/>
      <c r="CO165" s="74"/>
      <c r="CP165" s="74"/>
      <c r="CQ165" s="74"/>
      <c r="CR165" s="74"/>
      <c r="CS165" s="74"/>
      <c r="CT165" s="74"/>
      <c r="CU165" s="74"/>
      <c r="CV165" s="74"/>
      <c r="CW165" s="74"/>
      <c r="CX165" s="74"/>
      <c r="CY165" s="74"/>
      <c r="CZ165" s="74"/>
      <c r="DA165" s="74"/>
      <c r="DB165" s="74"/>
      <c r="DC165" s="74"/>
      <c r="DD165" s="74"/>
      <c r="DE165" s="74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</row>
    <row r="166" spans="1:157" s="27" customFormat="1" x14ac:dyDescent="0.25">
      <c r="A166" s="63"/>
      <c r="B166" s="51" t="s">
        <v>52</v>
      </c>
      <c r="C166" s="64"/>
      <c r="D166" s="134">
        <v>155</v>
      </c>
      <c r="E166" s="134">
        <v>155</v>
      </c>
      <c r="F166" s="65"/>
      <c r="G166" s="65"/>
      <c r="H166" s="66"/>
      <c r="I166" s="66"/>
      <c r="J166" s="88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  <c r="CI166" s="74"/>
      <c r="CJ166" s="74"/>
      <c r="CK166" s="74"/>
      <c r="CL166" s="74"/>
      <c r="CM166" s="74"/>
      <c r="CN166" s="74"/>
      <c r="CO166" s="74"/>
      <c r="CP166" s="74"/>
      <c r="CQ166" s="74"/>
      <c r="CR166" s="74"/>
      <c r="CS166" s="74"/>
      <c r="CT166" s="74"/>
      <c r="CU166" s="74"/>
      <c r="CV166" s="74"/>
      <c r="CW166" s="74"/>
      <c r="CX166" s="74"/>
      <c r="CY166" s="74"/>
      <c r="CZ166" s="74"/>
      <c r="DA166" s="74"/>
      <c r="DB166" s="74"/>
      <c r="DC166" s="74"/>
      <c r="DD166" s="74"/>
      <c r="DE166" s="74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</row>
    <row r="167" spans="1:157" s="27" customFormat="1" x14ac:dyDescent="0.25">
      <c r="A167" s="63"/>
      <c r="B167" s="51" t="s">
        <v>50</v>
      </c>
      <c r="C167" s="64"/>
      <c r="D167" s="134">
        <v>5</v>
      </c>
      <c r="E167" s="134">
        <v>5</v>
      </c>
      <c r="F167" s="65"/>
      <c r="G167" s="65"/>
      <c r="H167" s="66"/>
      <c r="I167" s="66"/>
      <c r="J167" s="88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/>
      <c r="CM167" s="74"/>
      <c r="CN167" s="74"/>
      <c r="CO167" s="74"/>
      <c r="CP167" s="74"/>
      <c r="CQ167" s="74"/>
      <c r="CR167" s="74"/>
      <c r="CS167" s="74"/>
      <c r="CT167" s="74"/>
      <c r="CU167" s="74"/>
      <c r="CV167" s="74"/>
      <c r="CW167" s="74"/>
      <c r="CX167" s="74"/>
      <c r="CY167" s="74"/>
      <c r="CZ167" s="74"/>
      <c r="DA167" s="74"/>
      <c r="DB167" s="74"/>
      <c r="DC167" s="74"/>
      <c r="DD167" s="74"/>
      <c r="DE167" s="74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</row>
    <row r="168" spans="1:157" ht="16.5" thickBot="1" x14ac:dyDescent="0.3">
      <c r="A168" s="105" t="s">
        <v>46</v>
      </c>
      <c r="B168" s="106"/>
      <c r="C168" s="107">
        <v>37.5</v>
      </c>
      <c r="D168" s="108">
        <v>37.5</v>
      </c>
      <c r="E168" s="108">
        <v>37.5</v>
      </c>
      <c r="F168" s="109">
        <v>1.8</v>
      </c>
      <c r="G168" s="109">
        <v>0.4</v>
      </c>
      <c r="H168" s="109">
        <v>18</v>
      </c>
      <c r="I168" s="109">
        <v>82.5</v>
      </c>
      <c r="J168" s="221"/>
    </row>
    <row r="169" spans="1:157" ht="16.5" thickBot="1" x14ac:dyDescent="0.3">
      <c r="A169" s="78" t="s">
        <v>26</v>
      </c>
      <c r="B169" s="79"/>
      <c r="C169" s="80">
        <v>683.5</v>
      </c>
      <c r="D169" s="62"/>
      <c r="E169" s="61"/>
      <c r="F169" s="62">
        <f>SUM(F138:F168)</f>
        <v>16.899999999999999</v>
      </c>
      <c r="G169" s="62">
        <f>SUM(G138:G168)</f>
        <v>26.34</v>
      </c>
      <c r="H169" s="62">
        <f>SUM(H138:H168)</f>
        <v>83</v>
      </c>
      <c r="I169" s="62">
        <f>SUM(I138:I168)</f>
        <v>634</v>
      </c>
      <c r="J169" s="88"/>
    </row>
    <row r="170" spans="1:157" x14ac:dyDescent="0.25">
      <c r="A170" s="68"/>
      <c r="B170" s="45" t="s">
        <v>47</v>
      </c>
      <c r="C170" s="75"/>
      <c r="D170" s="135"/>
      <c r="E170" s="69"/>
      <c r="F170" s="73"/>
      <c r="G170" s="73"/>
      <c r="H170" s="73"/>
      <c r="I170" s="73"/>
      <c r="J170" s="188"/>
    </row>
    <row r="171" spans="1:157" x14ac:dyDescent="0.25">
      <c r="A171" s="63" t="s">
        <v>71</v>
      </c>
      <c r="C171" s="64">
        <v>10</v>
      </c>
      <c r="D171" s="65"/>
      <c r="E171" s="66"/>
      <c r="F171" s="66">
        <v>3.86</v>
      </c>
      <c r="G171" s="53">
        <v>3.38</v>
      </c>
      <c r="H171" s="66">
        <v>34</v>
      </c>
      <c r="I171" s="53">
        <v>182</v>
      </c>
      <c r="J171" s="88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G171" s="136"/>
      <c r="AH171" s="136"/>
      <c r="AI171" s="136"/>
    </row>
    <row r="172" spans="1:157" x14ac:dyDescent="0.25">
      <c r="A172" s="284" t="s">
        <v>317</v>
      </c>
      <c r="C172" s="64"/>
      <c r="D172" s="53">
        <v>10</v>
      </c>
      <c r="E172" s="66">
        <v>10</v>
      </c>
      <c r="F172" s="66"/>
      <c r="H172" s="66"/>
      <c r="J172" s="88"/>
    </row>
    <row r="173" spans="1:157" s="27" customFormat="1" ht="15" x14ac:dyDescent="0.25">
      <c r="A173" s="99" t="s">
        <v>230</v>
      </c>
      <c r="B173" s="100"/>
      <c r="C173" s="101">
        <v>110</v>
      </c>
      <c r="D173" s="103"/>
      <c r="E173" s="102"/>
      <c r="F173" s="103">
        <v>2.5</v>
      </c>
      <c r="G173" s="102">
        <v>2.75</v>
      </c>
      <c r="H173" s="103">
        <v>4</v>
      </c>
      <c r="I173" s="102">
        <v>51</v>
      </c>
      <c r="J173" s="111" t="s">
        <v>231</v>
      </c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4"/>
      <c r="CK173" s="74"/>
      <c r="CL173" s="74"/>
      <c r="CM173" s="74"/>
      <c r="CN173" s="74"/>
      <c r="CO173" s="74"/>
      <c r="CP173" s="74"/>
      <c r="CQ173" s="74"/>
      <c r="CR173" s="74"/>
      <c r="CS173" s="74"/>
      <c r="CT173" s="74"/>
      <c r="CU173" s="74"/>
      <c r="CV173" s="74"/>
      <c r="CW173" s="74"/>
      <c r="CX173" s="74"/>
      <c r="CY173" s="74"/>
      <c r="CZ173" s="74"/>
      <c r="DA173" s="74"/>
    </row>
    <row r="174" spans="1:157" s="27" customFormat="1" ht="15" x14ac:dyDescent="0.25">
      <c r="A174" s="99"/>
      <c r="B174" s="100" t="s">
        <v>57</v>
      </c>
      <c r="C174" s="101"/>
      <c r="D174" s="103">
        <v>115.9</v>
      </c>
      <c r="E174" s="102">
        <v>110</v>
      </c>
      <c r="F174" s="104"/>
      <c r="G174" s="102"/>
      <c r="H174" s="103"/>
      <c r="I174" s="104"/>
      <c r="J174" s="222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/>
      <c r="CM174" s="74"/>
      <c r="CN174" s="74"/>
      <c r="CO174" s="74"/>
      <c r="CP174" s="74"/>
      <c r="CQ174" s="74"/>
      <c r="CR174" s="74"/>
      <c r="CS174" s="74"/>
      <c r="CT174" s="74"/>
      <c r="CU174" s="74"/>
      <c r="CV174" s="74"/>
      <c r="CW174" s="74"/>
      <c r="CX174" s="74"/>
      <c r="CY174" s="74"/>
      <c r="CZ174" s="74"/>
      <c r="DA174" s="74"/>
    </row>
    <row r="175" spans="1:157" s="36" customFormat="1" ht="31.5" x14ac:dyDescent="0.25">
      <c r="A175" s="63" t="s">
        <v>325</v>
      </c>
      <c r="B175" s="51"/>
      <c r="C175" s="64" t="s">
        <v>105</v>
      </c>
      <c r="D175" s="53"/>
      <c r="E175" s="66"/>
      <c r="F175" s="46">
        <v>9</v>
      </c>
      <c r="G175" s="73">
        <v>12.5</v>
      </c>
      <c r="H175" s="46">
        <v>24</v>
      </c>
      <c r="I175" s="73">
        <v>245</v>
      </c>
      <c r="J175" s="88" t="s">
        <v>273</v>
      </c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7"/>
      <c r="CU175" s="47"/>
      <c r="CV175" s="47"/>
      <c r="CW175" s="47"/>
      <c r="CX175" s="47"/>
      <c r="CY175" s="47"/>
      <c r="CZ175" s="47"/>
      <c r="DA175" s="47"/>
    </row>
    <row r="176" spans="1:157" s="36" customFormat="1" x14ac:dyDescent="0.25">
      <c r="A176" s="63"/>
      <c r="B176" s="51" t="s">
        <v>73</v>
      </c>
      <c r="C176" s="64"/>
      <c r="D176" s="53">
        <v>109.28</v>
      </c>
      <c r="E176" s="66">
        <v>107.14</v>
      </c>
      <c r="F176" s="53"/>
      <c r="G176" s="66"/>
      <c r="H176" s="53"/>
      <c r="I176" s="65"/>
      <c r="J176" s="88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</row>
    <row r="177" spans="1:105" s="36" customFormat="1" x14ac:dyDescent="0.25">
      <c r="A177" s="63"/>
      <c r="B177" s="51" t="s">
        <v>164</v>
      </c>
      <c r="C177" s="64"/>
      <c r="D177" s="53">
        <v>11.4</v>
      </c>
      <c r="E177" s="66">
        <v>11.4</v>
      </c>
      <c r="F177" s="53"/>
      <c r="G177" s="66"/>
      <c r="H177" s="53"/>
      <c r="I177" s="65"/>
      <c r="J177" s="88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</row>
    <row r="178" spans="1:105" s="36" customFormat="1" x14ac:dyDescent="0.25">
      <c r="A178" s="63"/>
      <c r="B178" s="51" t="s">
        <v>51</v>
      </c>
      <c r="C178" s="64"/>
      <c r="D178" s="53">
        <v>7.14</v>
      </c>
      <c r="E178" s="66">
        <v>7.14</v>
      </c>
      <c r="F178" s="53"/>
      <c r="G178" s="66"/>
      <c r="H178" s="53"/>
      <c r="I178" s="65"/>
      <c r="J178" s="88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</row>
    <row r="179" spans="1:105" s="36" customFormat="1" x14ac:dyDescent="0.25">
      <c r="A179" s="63"/>
      <c r="B179" s="51" t="s">
        <v>18</v>
      </c>
      <c r="C179" s="64"/>
      <c r="D179" s="53">
        <v>11.4</v>
      </c>
      <c r="E179" s="66">
        <v>11.4</v>
      </c>
      <c r="F179" s="53"/>
      <c r="G179" s="66"/>
      <c r="H179" s="53"/>
      <c r="I179" s="65"/>
      <c r="J179" s="88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</row>
    <row r="180" spans="1:105" s="36" customFormat="1" x14ac:dyDescent="0.25">
      <c r="A180" s="63"/>
      <c r="B180" s="51" t="s">
        <v>16</v>
      </c>
      <c r="C180" s="64"/>
      <c r="D180" s="53">
        <v>21.4</v>
      </c>
      <c r="E180" s="66">
        <v>21.4</v>
      </c>
      <c r="F180" s="53"/>
      <c r="G180" s="66"/>
      <c r="H180" s="53"/>
      <c r="I180" s="65"/>
      <c r="J180" s="88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47"/>
      <c r="CU180" s="47"/>
      <c r="CV180" s="47"/>
      <c r="CW180" s="47"/>
      <c r="CX180" s="47"/>
      <c r="CY180" s="47"/>
      <c r="CZ180" s="47"/>
      <c r="DA180" s="47"/>
    </row>
    <row r="181" spans="1:105" s="36" customFormat="1" x14ac:dyDescent="0.25">
      <c r="A181" s="63"/>
      <c r="B181" s="51" t="s">
        <v>36</v>
      </c>
      <c r="C181" s="64"/>
      <c r="D181" s="53">
        <v>14.28</v>
      </c>
      <c r="E181" s="66">
        <v>14.28</v>
      </c>
      <c r="F181" s="53"/>
      <c r="G181" s="66"/>
      <c r="H181" s="53"/>
      <c r="I181" s="65"/>
      <c r="J181" s="88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7"/>
      <c r="CS181" s="47"/>
      <c r="CT181" s="47"/>
      <c r="CU181" s="47"/>
      <c r="CV181" s="47"/>
      <c r="CW181" s="47"/>
      <c r="CX181" s="47"/>
      <c r="CY181" s="47"/>
      <c r="CZ181" s="47"/>
      <c r="DA181" s="47"/>
    </row>
    <row r="182" spans="1:105" s="36" customFormat="1" x14ac:dyDescent="0.25">
      <c r="A182" s="63"/>
      <c r="B182" s="51" t="s">
        <v>39</v>
      </c>
      <c r="C182" s="64"/>
      <c r="D182" s="53">
        <v>0.3</v>
      </c>
      <c r="E182" s="66">
        <v>0.3</v>
      </c>
      <c r="F182" s="53"/>
      <c r="G182" s="66"/>
      <c r="H182" s="53"/>
      <c r="I182" s="65"/>
      <c r="J182" s="88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</row>
    <row r="183" spans="1:105" s="36" customFormat="1" x14ac:dyDescent="0.25">
      <c r="A183" s="63"/>
      <c r="B183" s="51" t="s">
        <v>34</v>
      </c>
      <c r="C183" s="64"/>
      <c r="D183" s="53">
        <v>0.6</v>
      </c>
      <c r="E183" s="66">
        <v>0.6</v>
      </c>
      <c r="F183" s="53"/>
      <c r="G183" s="66"/>
      <c r="H183" s="53"/>
      <c r="I183" s="65"/>
      <c r="J183" s="88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</row>
    <row r="184" spans="1:105" s="36" customFormat="1" x14ac:dyDescent="0.25">
      <c r="A184" s="63"/>
      <c r="B184" s="207" t="s">
        <v>272</v>
      </c>
      <c r="C184" s="64"/>
      <c r="D184" s="53">
        <v>20</v>
      </c>
      <c r="E184" s="66">
        <v>20</v>
      </c>
      <c r="F184" s="53"/>
      <c r="G184" s="66"/>
      <c r="H184" s="53"/>
      <c r="I184" s="65"/>
      <c r="J184" s="88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</row>
    <row r="185" spans="1:105" x14ac:dyDescent="0.25">
      <c r="A185" s="63" t="s">
        <v>74</v>
      </c>
      <c r="C185" s="76" t="s">
        <v>256</v>
      </c>
      <c r="D185" s="137"/>
      <c r="E185" s="138"/>
      <c r="F185" s="65">
        <v>0.12</v>
      </c>
      <c r="G185" s="66">
        <v>0.01</v>
      </c>
      <c r="H185" s="53">
        <v>10.199999999999999</v>
      </c>
      <c r="I185" s="65">
        <v>41</v>
      </c>
      <c r="J185" s="88" t="s">
        <v>156</v>
      </c>
    </row>
    <row r="186" spans="1:105" x14ac:dyDescent="0.25">
      <c r="A186" s="63"/>
      <c r="B186" s="51" t="s">
        <v>59</v>
      </c>
      <c r="C186" s="76"/>
      <c r="D186" s="81">
        <v>0.35</v>
      </c>
      <c r="E186" s="64">
        <v>0.35</v>
      </c>
      <c r="F186" s="65"/>
      <c r="G186" s="66"/>
      <c r="I186" s="65"/>
      <c r="J186" s="88"/>
    </row>
    <row r="187" spans="1:105" x14ac:dyDescent="0.25">
      <c r="A187" s="63"/>
      <c r="B187" s="51" t="s">
        <v>18</v>
      </c>
      <c r="C187" s="76"/>
      <c r="D187" s="81">
        <v>5</v>
      </c>
      <c r="E187" s="64">
        <v>5</v>
      </c>
      <c r="F187" s="65"/>
      <c r="G187" s="66"/>
      <c r="H187" s="65"/>
      <c r="I187" s="65"/>
      <c r="J187" s="88"/>
    </row>
    <row r="188" spans="1:105" x14ac:dyDescent="0.25">
      <c r="A188" s="63"/>
      <c r="B188" s="51" t="s">
        <v>75</v>
      </c>
      <c r="C188" s="76"/>
      <c r="D188" s="113">
        <v>5.0999999999999996</v>
      </c>
      <c r="E188" s="64">
        <v>5</v>
      </c>
      <c r="F188" s="66"/>
      <c r="H188" s="66"/>
      <c r="J188" s="88"/>
    </row>
    <row r="189" spans="1:105" x14ac:dyDescent="0.25">
      <c r="A189" s="63"/>
      <c r="B189" s="51" t="s">
        <v>17</v>
      </c>
      <c r="C189" s="76"/>
      <c r="D189" s="138">
        <v>180</v>
      </c>
      <c r="E189" s="138">
        <v>180</v>
      </c>
      <c r="F189" s="66"/>
      <c r="H189" s="66"/>
      <c r="J189" s="88"/>
    </row>
    <row r="190" spans="1:105" s="18" customFormat="1" ht="16.5" thickBot="1" x14ac:dyDescent="0.3">
      <c r="A190" s="63" t="s">
        <v>38</v>
      </c>
      <c r="B190" s="51"/>
      <c r="C190" s="64">
        <v>20</v>
      </c>
      <c r="D190" s="66">
        <v>20</v>
      </c>
      <c r="E190" s="66">
        <v>20</v>
      </c>
      <c r="F190" s="66">
        <v>1.52</v>
      </c>
      <c r="G190" s="53">
        <v>0.16</v>
      </c>
      <c r="H190" s="66">
        <v>9.84</v>
      </c>
      <c r="I190" s="53">
        <v>47</v>
      </c>
      <c r="J190" s="8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</row>
    <row r="191" spans="1:105" ht="16.5" thickBot="1" x14ac:dyDescent="0.3">
      <c r="A191" s="119" t="s">
        <v>26</v>
      </c>
      <c r="B191" s="120"/>
      <c r="C191" s="121">
        <v>500</v>
      </c>
      <c r="D191" s="139"/>
      <c r="E191" s="121"/>
      <c r="F191" s="123">
        <f>SUM(F170:F190)</f>
        <v>17</v>
      </c>
      <c r="G191" s="123">
        <f>SUM(G170:G190)</f>
        <v>18.8</v>
      </c>
      <c r="H191" s="123">
        <f>SUM(H170:H190)</f>
        <v>82.04</v>
      </c>
      <c r="I191" s="123">
        <f>SUM(I170:I190)</f>
        <v>566</v>
      </c>
      <c r="J191" s="189"/>
    </row>
    <row r="192" spans="1:105" ht="16.5" thickBot="1" x14ac:dyDescent="0.3">
      <c r="A192" s="78" t="s">
        <v>60</v>
      </c>
      <c r="B192" s="79"/>
      <c r="C192" s="80">
        <f>C132+C135+C169+C191</f>
        <v>1701.5</v>
      </c>
      <c r="D192" s="125"/>
      <c r="E192" s="61"/>
      <c r="F192" s="61">
        <f>F132+F135+F169+F191</f>
        <v>50.716666666666661</v>
      </c>
      <c r="G192" s="61">
        <f>G132+G135+G169+G191</f>
        <v>64.123333333333335</v>
      </c>
      <c r="H192" s="61">
        <f>H132+H135+H169+H191</f>
        <v>227.97833333333335</v>
      </c>
      <c r="I192" s="61">
        <f>I132+I135+I169+I191</f>
        <v>1690.5</v>
      </c>
      <c r="J192" s="189"/>
    </row>
    <row r="193" spans="1:122" x14ac:dyDescent="0.25">
      <c r="C193" s="128"/>
      <c r="D193" s="128"/>
      <c r="E193" s="53"/>
      <c r="I193" s="260"/>
      <c r="J193" s="84"/>
    </row>
    <row r="194" spans="1:122" ht="16.5" thickBot="1" x14ac:dyDescent="0.3">
      <c r="A194" s="51" t="s">
        <v>76</v>
      </c>
      <c r="I194" s="130"/>
      <c r="J194" s="106"/>
    </row>
    <row r="195" spans="1:122" ht="30" customHeight="1" x14ac:dyDescent="0.25">
      <c r="A195" s="269" t="s">
        <v>205</v>
      </c>
      <c r="B195" s="270"/>
      <c r="C195" s="262" t="s">
        <v>201</v>
      </c>
      <c r="D195" s="259" t="s">
        <v>3</v>
      </c>
      <c r="E195" s="54" t="s">
        <v>3</v>
      </c>
      <c r="F195" s="426" t="s">
        <v>202</v>
      </c>
      <c r="G195" s="427"/>
      <c r="H195" s="428"/>
      <c r="I195" s="259" t="s">
        <v>4</v>
      </c>
      <c r="J195" s="188" t="s">
        <v>203</v>
      </c>
    </row>
    <row r="196" spans="1:122" ht="16.5" thickBot="1" x14ac:dyDescent="0.3">
      <c r="A196" s="265" t="s">
        <v>204</v>
      </c>
      <c r="B196" s="266"/>
      <c r="C196" s="263"/>
      <c r="D196" s="55" t="s">
        <v>5</v>
      </c>
      <c r="E196" s="56" t="s">
        <v>5</v>
      </c>
      <c r="F196" s="57"/>
      <c r="G196" s="58"/>
      <c r="H196" s="59"/>
      <c r="I196" s="55" t="s">
        <v>6</v>
      </c>
      <c r="J196" s="88"/>
    </row>
    <row r="197" spans="1:122" ht="16.5" thickBot="1" x14ac:dyDescent="0.3">
      <c r="A197" s="267"/>
      <c r="B197" s="268"/>
      <c r="C197" s="264"/>
      <c r="D197" s="61" t="s">
        <v>7</v>
      </c>
      <c r="E197" s="61" t="s">
        <v>8</v>
      </c>
      <c r="F197" s="61" t="s">
        <v>9</v>
      </c>
      <c r="G197" s="61" t="s">
        <v>10</v>
      </c>
      <c r="H197" s="62" t="s">
        <v>11</v>
      </c>
      <c r="I197" s="62" t="s">
        <v>12</v>
      </c>
      <c r="J197" s="189"/>
    </row>
    <row r="198" spans="1:122" x14ac:dyDescent="0.25">
      <c r="A198" s="83"/>
      <c r="B198" s="84" t="s">
        <v>13</v>
      </c>
      <c r="C198" s="85"/>
      <c r="D198" s="260"/>
      <c r="E198" s="86"/>
      <c r="F198" s="259"/>
      <c r="G198" s="54"/>
      <c r="H198" s="260"/>
      <c r="I198" s="259"/>
      <c r="J198" s="88"/>
    </row>
    <row r="199" spans="1:122" s="18" customFormat="1" ht="31.5" x14ac:dyDescent="0.25">
      <c r="A199" s="63" t="s">
        <v>77</v>
      </c>
      <c r="B199" s="204"/>
      <c r="C199" s="197" t="s">
        <v>319</v>
      </c>
      <c r="D199" s="65"/>
      <c r="E199" s="66"/>
      <c r="F199" s="65">
        <v>7</v>
      </c>
      <c r="G199" s="66">
        <v>8.5</v>
      </c>
      <c r="H199" s="66">
        <v>23</v>
      </c>
      <c r="I199" s="65">
        <f>(F199*4)+(G199*9)+(H199*4)</f>
        <v>196.5</v>
      </c>
      <c r="J199" s="88" t="s">
        <v>174</v>
      </c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</row>
    <row r="200" spans="1:122" s="18" customFormat="1" x14ac:dyDescent="0.25">
      <c r="A200" s="63"/>
      <c r="B200" s="204" t="s">
        <v>78</v>
      </c>
      <c r="C200" s="197"/>
      <c r="D200" s="65">
        <v>25</v>
      </c>
      <c r="E200" s="66">
        <v>25</v>
      </c>
      <c r="F200" s="65"/>
      <c r="G200" s="66"/>
      <c r="H200" s="66"/>
      <c r="I200" s="198"/>
      <c r="J200" s="8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  <c r="CG200" s="48"/>
      <c r="CH200" s="48"/>
      <c r="CI200" s="48"/>
      <c r="CJ200" s="48"/>
      <c r="CK200" s="48"/>
      <c r="CL200" s="48"/>
      <c r="CM200" s="48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</row>
    <row r="201" spans="1:122" s="18" customFormat="1" x14ac:dyDescent="0.25">
      <c r="A201" s="63"/>
      <c r="B201" s="204" t="s">
        <v>16</v>
      </c>
      <c r="C201" s="208"/>
      <c r="D201" s="65">
        <v>100</v>
      </c>
      <c r="E201" s="66">
        <v>100</v>
      </c>
      <c r="F201" s="65"/>
      <c r="G201" s="66"/>
      <c r="H201" s="66"/>
      <c r="I201" s="198"/>
      <c r="J201" s="8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  <c r="CG201" s="48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</row>
    <row r="202" spans="1:122" s="18" customFormat="1" x14ac:dyDescent="0.25">
      <c r="A202" s="63"/>
      <c r="B202" s="204" t="s">
        <v>52</v>
      </c>
      <c r="C202" s="208"/>
      <c r="D202" s="65">
        <v>76</v>
      </c>
      <c r="E202" s="66">
        <v>76</v>
      </c>
      <c r="F202" s="65"/>
      <c r="G202" s="66"/>
      <c r="H202" s="66"/>
      <c r="I202" s="198"/>
      <c r="J202" s="8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  <c r="CG202" s="48"/>
      <c r="CH202" s="48"/>
      <c r="CI202" s="48"/>
      <c r="CJ202" s="48"/>
      <c r="CK202" s="48"/>
      <c r="CL202" s="48"/>
      <c r="CM202" s="48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</row>
    <row r="203" spans="1:122" s="18" customFormat="1" x14ac:dyDescent="0.25">
      <c r="A203" s="63"/>
      <c r="B203" s="204" t="s">
        <v>18</v>
      </c>
      <c r="C203" s="208"/>
      <c r="D203" s="65">
        <v>1</v>
      </c>
      <c r="E203" s="66">
        <v>1</v>
      </c>
      <c r="F203" s="65"/>
      <c r="G203" s="66"/>
      <c r="H203" s="66"/>
      <c r="I203" s="198"/>
      <c r="J203" s="8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  <c r="CG203" s="48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</row>
    <row r="204" spans="1:122" s="18" customFormat="1" x14ac:dyDescent="0.25">
      <c r="A204" s="63"/>
      <c r="B204" s="204" t="s">
        <v>19</v>
      </c>
      <c r="C204" s="197"/>
      <c r="D204" s="65">
        <v>1</v>
      </c>
      <c r="E204" s="66">
        <v>1</v>
      </c>
      <c r="F204" s="65"/>
      <c r="G204" s="66"/>
      <c r="H204" s="66"/>
      <c r="I204" s="198"/>
      <c r="J204" s="8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</row>
    <row r="205" spans="1:122" s="18" customFormat="1" x14ac:dyDescent="0.25">
      <c r="A205" s="63"/>
      <c r="B205" s="204" t="s">
        <v>20</v>
      </c>
      <c r="C205" s="197"/>
      <c r="D205" s="65">
        <v>3</v>
      </c>
      <c r="E205" s="66">
        <v>3</v>
      </c>
      <c r="F205" s="65"/>
      <c r="G205" s="66"/>
      <c r="H205" s="66"/>
      <c r="I205" s="198"/>
      <c r="J205" s="8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  <c r="CG205" s="48"/>
      <c r="CH205" s="48"/>
      <c r="CI205" s="48"/>
      <c r="CJ205" s="48"/>
      <c r="CK205" s="48"/>
      <c r="CL205" s="48"/>
      <c r="CM205" s="48"/>
      <c r="CN205" s="48"/>
      <c r="CO205" s="48"/>
      <c r="CP205" s="48"/>
      <c r="CQ205" s="48"/>
      <c r="CR205" s="48"/>
      <c r="CS205" s="48"/>
      <c r="CT205" s="48"/>
      <c r="CU205" s="48"/>
      <c r="CV205" s="48"/>
      <c r="CW205" s="48"/>
      <c r="CX205" s="48"/>
      <c r="CY205" s="48"/>
      <c r="CZ205" s="48"/>
      <c r="DA205" s="48"/>
    </row>
    <row r="206" spans="1:122" s="18" customFormat="1" x14ac:dyDescent="0.25">
      <c r="A206" s="68" t="s">
        <v>90</v>
      </c>
      <c r="B206" s="45"/>
      <c r="C206" s="69" t="s">
        <v>228</v>
      </c>
      <c r="D206" s="70"/>
      <c r="E206" s="71"/>
      <c r="F206" s="72">
        <v>2.6</v>
      </c>
      <c r="G206" s="73">
        <v>2.2999999999999998</v>
      </c>
      <c r="H206" s="46">
        <v>14.3</v>
      </c>
      <c r="I206" s="73">
        <v>89</v>
      </c>
      <c r="J206" s="88" t="s">
        <v>91</v>
      </c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  <c r="CG206" s="48"/>
      <c r="CH206" s="48"/>
      <c r="CI206" s="48"/>
      <c r="CJ206" s="48"/>
      <c r="CK206" s="48"/>
      <c r="CL206" s="48"/>
      <c r="CM206" s="48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1:122" s="18" customFormat="1" x14ac:dyDescent="0.25">
      <c r="A207" s="68"/>
      <c r="B207" s="45" t="s">
        <v>59</v>
      </c>
      <c r="C207" s="75"/>
      <c r="D207" s="49">
        <v>0.3</v>
      </c>
      <c r="E207" s="69">
        <v>0.3</v>
      </c>
      <c r="F207" s="72"/>
      <c r="G207" s="72"/>
      <c r="H207" s="73"/>
      <c r="I207" s="73"/>
      <c r="J207" s="8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/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1:122" s="18" customFormat="1" x14ac:dyDescent="0.25">
      <c r="A208" s="68"/>
      <c r="B208" s="45" t="s">
        <v>18</v>
      </c>
      <c r="C208" s="75"/>
      <c r="D208" s="49">
        <v>5</v>
      </c>
      <c r="E208" s="69">
        <v>5</v>
      </c>
      <c r="F208" s="72"/>
      <c r="G208" s="72"/>
      <c r="H208" s="73"/>
      <c r="I208" s="72"/>
      <c r="J208" s="8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1:214" s="18" customFormat="1" x14ac:dyDescent="0.25">
      <c r="A209" s="68"/>
      <c r="B209" s="45" t="s">
        <v>16</v>
      </c>
      <c r="C209" s="75"/>
      <c r="D209" s="49">
        <v>48</v>
      </c>
      <c r="E209" s="69">
        <v>48</v>
      </c>
      <c r="F209" s="72"/>
      <c r="G209" s="72"/>
      <c r="H209" s="73"/>
      <c r="I209" s="72"/>
      <c r="J209" s="8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/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</row>
    <row r="210" spans="1:214" s="18" customFormat="1" x14ac:dyDescent="0.25">
      <c r="A210" s="68"/>
      <c r="B210" s="45" t="s">
        <v>17</v>
      </c>
      <c r="C210" s="75"/>
      <c r="D210" s="49">
        <v>130</v>
      </c>
      <c r="E210" s="69">
        <v>130</v>
      </c>
      <c r="F210" s="72"/>
      <c r="G210" s="72"/>
      <c r="H210" s="73"/>
      <c r="I210" s="72"/>
      <c r="J210" s="8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</row>
    <row r="211" spans="1:214" x14ac:dyDescent="0.25">
      <c r="A211" s="63" t="s">
        <v>23</v>
      </c>
      <c r="C211" s="76" t="s">
        <v>153</v>
      </c>
      <c r="D211" s="77"/>
      <c r="E211" s="60"/>
      <c r="F211" s="65">
        <v>1.91</v>
      </c>
      <c r="G211" s="66">
        <v>4.3499999999999996</v>
      </c>
      <c r="H211" s="53">
        <v>12.89</v>
      </c>
      <c r="I211" s="65">
        <v>99</v>
      </c>
      <c r="J211" s="88" t="s">
        <v>24</v>
      </c>
    </row>
    <row r="212" spans="1:214" x14ac:dyDescent="0.25">
      <c r="A212" s="63"/>
      <c r="B212" s="51" t="s">
        <v>25</v>
      </c>
      <c r="C212" s="64"/>
      <c r="D212" s="65">
        <v>25</v>
      </c>
      <c r="E212" s="66">
        <v>25</v>
      </c>
      <c r="F212" s="65"/>
      <c r="G212" s="66"/>
      <c r="H212" s="66"/>
      <c r="I212" s="65"/>
      <c r="J212" s="88"/>
    </row>
    <row r="213" spans="1:214" ht="16.5" thickBot="1" x14ac:dyDescent="0.3">
      <c r="A213" s="63"/>
      <c r="B213" s="51" t="s">
        <v>20</v>
      </c>
      <c r="C213" s="64"/>
      <c r="D213" s="65">
        <v>5</v>
      </c>
      <c r="E213" s="66">
        <v>5</v>
      </c>
      <c r="F213" s="65" t="s">
        <v>1</v>
      </c>
      <c r="G213" s="66"/>
      <c r="H213" s="66"/>
      <c r="I213" s="65"/>
      <c r="J213" s="88"/>
    </row>
    <row r="214" spans="1:214" ht="16.5" thickBot="1" x14ac:dyDescent="0.3">
      <c r="A214" s="78" t="s">
        <v>26</v>
      </c>
      <c r="B214" s="79"/>
      <c r="C214" s="80">
        <v>418</v>
      </c>
      <c r="D214" s="62"/>
      <c r="E214" s="61"/>
      <c r="F214" s="61">
        <f>SUM(F199:F213)</f>
        <v>11.51</v>
      </c>
      <c r="G214" s="61">
        <f>SUM(G199:G213)</f>
        <v>15.15</v>
      </c>
      <c r="H214" s="61">
        <f>SUM(H199:H213)</f>
        <v>50.19</v>
      </c>
      <c r="I214" s="61">
        <f>SUM(I199:I213)</f>
        <v>384.5</v>
      </c>
      <c r="J214" s="189"/>
    </row>
    <row r="215" spans="1:214" x14ac:dyDescent="0.25">
      <c r="A215" s="63" t="s">
        <v>27</v>
      </c>
      <c r="C215" s="64">
        <v>125</v>
      </c>
      <c r="D215" s="81">
        <v>125</v>
      </c>
      <c r="E215" s="64">
        <v>125</v>
      </c>
      <c r="F215" s="65">
        <v>1.63</v>
      </c>
      <c r="G215" s="66">
        <v>0.1</v>
      </c>
      <c r="H215" s="53">
        <v>15</v>
      </c>
      <c r="I215" s="66">
        <v>67</v>
      </c>
      <c r="J215" s="88" t="s">
        <v>235</v>
      </c>
    </row>
    <row r="216" spans="1:214" ht="16.5" thickBot="1" x14ac:dyDescent="0.3">
      <c r="A216" s="63"/>
      <c r="C216" s="64"/>
      <c r="D216" s="81"/>
      <c r="E216" s="64"/>
      <c r="F216" s="65"/>
      <c r="G216" s="65"/>
      <c r="I216" s="65"/>
      <c r="J216" s="88"/>
    </row>
    <row r="217" spans="1:214" ht="16.5" thickBot="1" x14ac:dyDescent="0.3">
      <c r="A217" s="78" t="s">
        <v>26</v>
      </c>
      <c r="B217" s="79"/>
      <c r="C217" s="80">
        <f>SUM(C215)</f>
        <v>125</v>
      </c>
      <c r="D217" s="110"/>
      <c r="E217" s="82"/>
      <c r="F217" s="62">
        <f>SUM(F215)</f>
        <v>1.63</v>
      </c>
      <c r="G217" s="62">
        <f>SUM(G215)</f>
        <v>0.1</v>
      </c>
      <c r="H217" s="62">
        <f>SUM(H215)</f>
        <v>15</v>
      </c>
      <c r="I217" s="62">
        <f>SUM(I215)</f>
        <v>67</v>
      </c>
      <c r="J217" s="189"/>
    </row>
    <row r="218" spans="1:214" ht="16.5" thickBot="1" x14ac:dyDescent="0.3">
      <c r="A218" s="83"/>
      <c r="B218" s="84"/>
      <c r="C218" s="85">
        <v>543</v>
      </c>
      <c r="D218" s="260"/>
      <c r="E218" s="86"/>
      <c r="F218" s="259">
        <f>F214+F217</f>
        <v>13.14</v>
      </c>
      <c r="G218" s="259">
        <f>G214+G217</f>
        <v>15.25</v>
      </c>
      <c r="H218" s="259">
        <f>H214+H217</f>
        <v>65.19</v>
      </c>
      <c r="I218" s="259">
        <f>I214+I217</f>
        <v>451.5</v>
      </c>
      <c r="J218" s="189"/>
    </row>
    <row r="219" spans="1:214" x14ac:dyDescent="0.25">
      <c r="A219" s="83"/>
      <c r="B219" s="84" t="s">
        <v>28</v>
      </c>
      <c r="C219" s="85"/>
      <c r="D219" s="260"/>
      <c r="E219" s="87"/>
      <c r="F219" s="259"/>
      <c r="G219" s="54"/>
      <c r="H219" s="260"/>
      <c r="I219" s="259"/>
      <c r="J219" s="88"/>
    </row>
    <row r="220" spans="1:214" s="18" customFormat="1" x14ac:dyDescent="0.25">
      <c r="A220" s="275" t="s">
        <v>343</v>
      </c>
      <c r="B220" s="204"/>
      <c r="C220" s="197">
        <v>50</v>
      </c>
      <c r="D220" s="198"/>
      <c r="E220" s="66"/>
      <c r="F220" s="198">
        <v>0.75</v>
      </c>
      <c r="G220" s="66">
        <v>0.06</v>
      </c>
      <c r="H220" s="198">
        <v>8.5</v>
      </c>
      <c r="I220" s="65">
        <v>37</v>
      </c>
      <c r="J220" s="60" t="s">
        <v>361</v>
      </c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/>
      <c r="CO220" s="48"/>
      <c r="CP220" s="48"/>
      <c r="CQ220" s="48"/>
      <c r="CR220" s="48"/>
      <c r="CS220" s="48"/>
      <c r="CT220" s="48"/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/>
      <c r="DM220" s="48"/>
      <c r="DN220" s="48"/>
      <c r="DO220" s="48"/>
      <c r="DP220" s="48"/>
      <c r="DQ220" s="48"/>
      <c r="DR220" s="48"/>
      <c r="DS220" s="48"/>
      <c r="DT220" s="48"/>
      <c r="DU220" s="48"/>
      <c r="DV220" s="48"/>
      <c r="DW220" s="48"/>
      <c r="DX220" s="48"/>
      <c r="DY220" s="48"/>
      <c r="DZ220" s="48"/>
      <c r="EA220" s="48"/>
      <c r="EB220" s="48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</row>
    <row r="221" spans="1:214" s="18" customFormat="1" x14ac:dyDescent="0.25">
      <c r="A221" s="63"/>
      <c r="B221" s="271" t="s">
        <v>32</v>
      </c>
      <c r="C221" s="197"/>
      <c r="D221" s="198">
        <v>62.5</v>
      </c>
      <c r="E221" s="66">
        <v>50</v>
      </c>
      <c r="F221" s="198"/>
      <c r="G221" s="66"/>
      <c r="H221" s="198"/>
      <c r="I221" s="65"/>
      <c r="J221" s="60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</row>
    <row r="222" spans="1:214" s="18" customFormat="1" x14ac:dyDescent="0.25">
      <c r="A222" s="63"/>
      <c r="B222" s="271" t="s">
        <v>18</v>
      </c>
      <c r="C222" s="197"/>
      <c r="D222" s="198">
        <v>0.5</v>
      </c>
      <c r="E222" s="66">
        <v>0.5</v>
      </c>
      <c r="F222" s="198"/>
      <c r="G222" s="66"/>
      <c r="H222" s="198"/>
      <c r="I222" s="65"/>
      <c r="J222" s="8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/>
      <c r="CM222" s="48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48"/>
      <c r="DM222" s="48"/>
      <c r="DN222" s="48"/>
      <c r="DO222" s="48"/>
      <c r="DP222" s="48"/>
      <c r="DQ222" s="48"/>
      <c r="DR222" s="48"/>
      <c r="DS222" s="48"/>
      <c r="DT222" s="48"/>
      <c r="DU222" s="48"/>
      <c r="DV222" s="48"/>
      <c r="DW222" s="48"/>
      <c r="DX222" s="48"/>
      <c r="DY222" s="48"/>
      <c r="DZ222" s="48"/>
      <c r="EA222" s="48"/>
      <c r="EB222" s="48"/>
      <c r="EC222" s="48"/>
      <c r="ED222" s="48"/>
      <c r="EE222" s="48"/>
      <c r="EF222" s="48"/>
      <c r="EG222" s="48"/>
      <c r="EH222" s="48"/>
      <c r="EI222" s="48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</row>
    <row r="223" spans="1:214" s="38" customFormat="1" ht="47.25" x14ac:dyDescent="0.25">
      <c r="A223" s="63" t="s">
        <v>346</v>
      </c>
      <c r="B223" s="51"/>
      <c r="C223" s="64" t="s">
        <v>99</v>
      </c>
      <c r="D223" s="66"/>
      <c r="E223" s="66"/>
      <c r="F223" s="95">
        <v>5</v>
      </c>
      <c r="G223" s="96">
        <v>9</v>
      </c>
      <c r="H223" s="95">
        <v>3.4</v>
      </c>
      <c r="I223" s="96">
        <v>116</v>
      </c>
      <c r="J223" s="88" t="s">
        <v>184</v>
      </c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  <c r="BT223" s="47"/>
      <c r="BU223" s="47"/>
      <c r="BV223" s="47"/>
      <c r="BW223" s="47"/>
      <c r="BX223" s="47"/>
      <c r="BY223" s="47"/>
      <c r="BZ223" s="47"/>
      <c r="CA223" s="47"/>
      <c r="CB223" s="47"/>
      <c r="CC223" s="47"/>
      <c r="CD223" s="47"/>
      <c r="CE223" s="47"/>
      <c r="CF223" s="47"/>
      <c r="CG223" s="47"/>
      <c r="CH223" s="47"/>
      <c r="CI223" s="47"/>
      <c r="CJ223" s="47"/>
      <c r="CK223" s="47"/>
      <c r="CL223" s="47"/>
      <c r="CM223" s="47"/>
      <c r="CN223" s="47"/>
      <c r="CO223" s="47"/>
      <c r="CP223" s="47"/>
      <c r="CQ223" s="47"/>
      <c r="CR223" s="47"/>
      <c r="CS223" s="47"/>
      <c r="CT223" s="47"/>
      <c r="CU223" s="47"/>
      <c r="CV223" s="47"/>
      <c r="CW223" s="47"/>
      <c r="CX223" s="47"/>
      <c r="CY223" s="47"/>
      <c r="CZ223" s="47"/>
      <c r="DA223" s="47"/>
      <c r="DB223" s="36"/>
      <c r="DC223" s="36"/>
    </row>
    <row r="224" spans="1:214" s="18" customFormat="1" x14ac:dyDescent="0.25">
      <c r="A224" s="63"/>
      <c r="B224" s="271" t="s">
        <v>30</v>
      </c>
      <c r="C224" s="76"/>
      <c r="D224" s="64">
        <v>85.8</v>
      </c>
      <c r="E224" s="81">
        <v>60</v>
      </c>
      <c r="F224" s="65"/>
      <c r="G224" s="65"/>
      <c r="H224" s="65"/>
      <c r="I224" s="65"/>
      <c r="J224" s="8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/>
    </row>
    <row r="225" spans="1:107" s="38" customFormat="1" x14ac:dyDescent="0.25">
      <c r="A225" s="63"/>
      <c r="B225" s="271" t="s">
        <v>32</v>
      </c>
      <c r="C225" s="64"/>
      <c r="D225" s="66">
        <v>10</v>
      </c>
      <c r="E225" s="66">
        <v>8</v>
      </c>
      <c r="F225" s="65"/>
      <c r="G225" s="65"/>
      <c r="H225" s="65"/>
      <c r="I225" s="65"/>
      <c r="J225" s="60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  <c r="CH225" s="47"/>
      <c r="CI225" s="47"/>
      <c r="CJ225" s="47"/>
      <c r="CK225" s="47"/>
      <c r="CL225" s="47"/>
      <c r="CM225" s="47"/>
      <c r="CN225" s="47"/>
      <c r="CO225" s="47"/>
      <c r="CP225" s="47"/>
      <c r="CQ225" s="47"/>
      <c r="CR225" s="47"/>
      <c r="CS225" s="47"/>
      <c r="CT225" s="47"/>
      <c r="CU225" s="47"/>
      <c r="CV225" s="47"/>
      <c r="CW225" s="47"/>
      <c r="CX225" s="47"/>
      <c r="CY225" s="47"/>
      <c r="CZ225" s="47"/>
      <c r="DA225" s="47"/>
      <c r="DB225" s="36"/>
      <c r="DC225" s="36"/>
    </row>
    <row r="226" spans="1:107" s="38" customFormat="1" x14ac:dyDescent="0.25">
      <c r="A226" s="63"/>
      <c r="B226" s="271" t="s">
        <v>33</v>
      </c>
      <c r="C226" s="64"/>
      <c r="D226" s="66">
        <v>9.5237999999999996</v>
      </c>
      <c r="E226" s="66">
        <v>8</v>
      </c>
      <c r="F226" s="65"/>
      <c r="G226" s="66"/>
      <c r="H226" s="53"/>
      <c r="I226" s="65"/>
      <c r="J226" s="60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  <c r="CI226" s="47"/>
      <c r="CJ226" s="47"/>
      <c r="CK226" s="47"/>
      <c r="CL226" s="47"/>
      <c r="CM226" s="47"/>
      <c r="CN226" s="47"/>
      <c r="CO226" s="47"/>
      <c r="CP226" s="47"/>
      <c r="CQ226" s="47"/>
      <c r="CR226" s="47"/>
      <c r="CS226" s="47"/>
      <c r="CT226" s="47"/>
      <c r="CU226" s="47"/>
      <c r="CV226" s="47"/>
      <c r="CW226" s="47"/>
      <c r="CX226" s="47"/>
      <c r="CY226" s="47"/>
      <c r="CZ226" s="47"/>
      <c r="DA226" s="47"/>
      <c r="DB226" s="36"/>
      <c r="DC226" s="36"/>
    </row>
    <row r="227" spans="1:107" s="38" customFormat="1" x14ac:dyDescent="0.25">
      <c r="A227" s="63"/>
      <c r="B227" s="271" t="s">
        <v>68</v>
      </c>
      <c r="C227" s="64"/>
      <c r="D227" s="66">
        <v>12</v>
      </c>
      <c r="E227" s="66">
        <v>12</v>
      </c>
      <c r="F227" s="65"/>
      <c r="G227" s="66"/>
      <c r="H227" s="53"/>
      <c r="I227" s="65"/>
      <c r="J227" s="60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47"/>
      <c r="CV227" s="47"/>
      <c r="CW227" s="47"/>
      <c r="CX227" s="47"/>
      <c r="CY227" s="47"/>
      <c r="CZ227" s="47"/>
      <c r="DA227" s="47"/>
      <c r="DB227" s="36"/>
      <c r="DC227" s="36"/>
    </row>
    <row r="228" spans="1:107" s="38" customFormat="1" ht="20.25" customHeight="1" x14ac:dyDescent="0.25">
      <c r="A228" s="63"/>
      <c r="B228" s="271" t="s">
        <v>34</v>
      </c>
      <c r="C228" s="64"/>
      <c r="D228" s="66">
        <v>2</v>
      </c>
      <c r="E228" s="66">
        <v>2</v>
      </c>
      <c r="F228" s="65"/>
      <c r="G228" s="66"/>
      <c r="H228" s="53"/>
      <c r="I228" s="65"/>
      <c r="J228" s="60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  <c r="DB228" s="36"/>
      <c r="DC228" s="36"/>
    </row>
    <row r="229" spans="1:107" s="38" customFormat="1" x14ac:dyDescent="0.25">
      <c r="A229" s="63"/>
      <c r="B229" s="271" t="s">
        <v>19</v>
      </c>
      <c r="C229" s="64"/>
      <c r="D229" s="66">
        <v>1</v>
      </c>
      <c r="E229" s="66">
        <v>1</v>
      </c>
      <c r="F229" s="65"/>
      <c r="G229" s="66"/>
      <c r="H229" s="53"/>
      <c r="I229" s="65"/>
      <c r="J229" s="60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47"/>
      <c r="CV229" s="47"/>
      <c r="CW229" s="47"/>
      <c r="CX229" s="47"/>
      <c r="CY229" s="47"/>
      <c r="CZ229" s="47"/>
      <c r="DA229" s="47"/>
      <c r="DB229" s="36"/>
      <c r="DC229" s="36"/>
    </row>
    <row r="230" spans="1:107" s="38" customFormat="1" x14ac:dyDescent="0.25">
      <c r="A230" s="63"/>
      <c r="B230" s="173" t="s">
        <v>17</v>
      </c>
      <c r="C230" s="64"/>
      <c r="D230" s="66">
        <v>144</v>
      </c>
      <c r="E230" s="66">
        <v>144</v>
      </c>
      <c r="F230" s="65"/>
      <c r="G230" s="66"/>
      <c r="H230" s="53"/>
      <c r="I230" s="65"/>
      <c r="J230" s="60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  <c r="CI230" s="47"/>
      <c r="CJ230" s="47"/>
      <c r="CK230" s="47"/>
      <c r="CL230" s="47"/>
      <c r="CM230" s="47"/>
      <c r="CN230" s="47"/>
      <c r="CO230" s="47"/>
      <c r="CP230" s="47"/>
      <c r="CQ230" s="47"/>
      <c r="CR230" s="47"/>
      <c r="CS230" s="47"/>
      <c r="CT230" s="47"/>
      <c r="CU230" s="47"/>
      <c r="CV230" s="47"/>
      <c r="CW230" s="47"/>
      <c r="CX230" s="47"/>
      <c r="CY230" s="47"/>
      <c r="CZ230" s="47"/>
      <c r="DA230" s="47"/>
      <c r="DB230" s="36"/>
      <c r="DC230" s="36"/>
    </row>
    <row r="231" spans="1:107" s="38" customFormat="1" x14ac:dyDescent="0.25">
      <c r="A231" s="63"/>
      <c r="B231" s="271" t="s">
        <v>138</v>
      </c>
      <c r="C231" s="64"/>
      <c r="D231" s="66">
        <v>17.100000000000001</v>
      </c>
      <c r="E231" s="66">
        <v>17.100000000000001</v>
      </c>
      <c r="F231" s="65"/>
      <c r="G231" s="66"/>
      <c r="H231" s="53"/>
      <c r="I231" s="65"/>
      <c r="J231" s="60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  <c r="CZ231" s="47"/>
      <c r="DA231" s="47"/>
      <c r="DB231" s="36"/>
      <c r="DC231" s="36"/>
    </row>
    <row r="232" spans="1:107" s="38" customFormat="1" x14ac:dyDescent="0.25">
      <c r="A232" s="63"/>
      <c r="B232" s="271" t="s">
        <v>33</v>
      </c>
      <c r="C232" s="64"/>
      <c r="D232" s="66">
        <v>1.7849999999999999</v>
      </c>
      <c r="E232" s="66">
        <v>1.5</v>
      </c>
      <c r="F232" s="65"/>
      <c r="G232" s="66"/>
      <c r="H232" s="53"/>
      <c r="I232" s="65"/>
      <c r="J232" s="60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  <c r="CZ232" s="47"/>
      <c r="DA232" s="47"/>
      <c r="DB232" s="36"/>
      <c r="DC232" s="36"/>
    </row>
    <row r="233" spans="1:107" s="38" customFormat="1" x14ac:dyDescent="0.25">
      <c r="A233" s="63"/>
      <c r="B233" s="271" t="s">
        <v>51</v>
      </c>
      <c r="C233" s="64"/>
      <c r="D233" s="66">
        <v>1.5</v>
      </c>
      <c r="E233" s="66">
        <v>1.5</v>
      </c>
      <c r="F233" s="65"/>
      <c r="G233" s="66"/>
      <c r="H233" s="53"/>
      <c r="I233" s="65"/>
      <c r="J233" s="60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  <c r="CH233" s="47"/>
      <c r="CI233" s="47"/>
      <c r="CJ233" s="47"/>
      <c r="CK233" s="47"/>
      <c r="CL233" s="47"/>
      <c r="CM233" s="47"/>
      <c r="CN233" s="47"/>
      <c r="CO233" s="47"/>
      <c r="CP233" s="47"/>
      <c r="CQ233" s="47"/>
      <c r="CR233" s="47"/>
      <c r="CS233" s="47"/>
      <c r="CT233" s="47"/>
      <c r="CU233" s="47"/>
      <c r="CV233" s="47"/>
      <c r="CW233" s="47"/>
      <c r="CX233" s="47"/>
      <c r="CY233" s="47"/>
      <c r="CZ233" s="47"/>
      <c r="DA233" s="47"/>
      <c r="DB233" s="36"/>
      <c r="DC233" s="36"/>
    </row>
    <row r="234" spans="1:107" s="38" customFormat="1" x14ac:dyDescent="0.25">
      <c r="A234" s="63"/>
      <c r="B234" s="51" t="s">
        <v>17</v>
      </c>
      <c r="C234" s="64"/>
      <c r="D234" s="66">
        <v>1.7</v>
      </c>
      <c r="E234" s="66">
        <v>1.7</v>
      </c>
      <c r="F234" s="65"/>
      <c r="G234" s="66"/>
      <c r="H234" s="53"/>
      <c r="I234" s="65"/>
      <c r="J234" s="60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  <c r="CH234" s="47"/>
      <c r="CI234" s="47"/>
      <c r="CJ234" s="47"/>
      <c r="CK234" s="47"/>
      <c r="CL234" s="47"/>
      <c r="CM234" s="47"/>
      <c r="CN234" s="47"/>
      <c r="CO234" s="47"/>
      <c r="CP234" s="47"/>
      <c r="CQ234" s="47"/>
      <c r="CR234" s="47"/>
      <c r="CS234" s="47"/>
      <c r="CT234" s="47"/>
      <c r="CU234" s="47"/>
      <c r="CV234" s="47"/>
      <c r="CW234" s="47"/>
      <c r="CX234" s="47"/>
      <c r="CY234" s="47"/>
      <c r="CZ234" s="47"/>
      <c r="DA234" s="47"/>
      <c r="DB234" s="36"/>
      <c r="DC234" s="36"/>
    </row>
    <row r="235" spans="1:107" s="39" customFormat="1" x14ac:dyDescent="0.25">
      <c r="A235" s="68" t="s">
        <v>352</v>
      </c>
      <c r="B235" s="51"/>
      <c r="C235" s="64">
        <v>70</v>
      </c>
      <c r="D235" s="53"/>
      <c r="E235" s="66"/>
      <c r="F235" s="247">
        <v>6.2</v>
      </c>
      <c r="G235" s="193">
        <v>10.8</v>
      </c>
      <c r="H235" s="192">
        <v>3</v>
      </c>
      <c r="I235" s="193">
        <v>134</v>
      </c>
      <c r="J235" s="88" t="s">
        <v>362</v>
      </c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98"/>
      <c r="AY235" s="98"/>
      <c r="AZ235" s="98"/>
      <c r="BA235" s="98"/>
      <c r="BB235" s="98"/>
      <c r="BC235" s="98"/>
      <c r="BD235" s="98"/>
      <c r="BE235" s="98"/>
      <c r="BF235" s="98"/>
      <c r="BG235" s="98"/>
      <c r="BH235" s="98"/>
      <c r="BI235" s="98"/>
      <c r="BJ235" s="98"/>
      <c r="BK235" s="98"/>
      <c r="BL235" s="98"/>
      <c r="BM235" s="98"/>
      <c r="BN235" s="98"/>
      <c r="BO235" s="98"/>
      <c r="BP235" s="98"/>
      <c r="BQ235" s="98"/>
      <c r="BR235" s="98"/>
      <c r="BS235" s="98"/>
      <c r="BT235" s="98"/>
      <c r="BU235" s="98"/>
      <c r="BV235" s="98"/>
      <c r="BW235" s="98"/>
      <c r="BX235" s="98"/>
      <c r="BY235" s="98"/>
      <c r="BZ235" s="98"/>
      <c r="CA235" s="98"/>
      <c r="CB235" s="98"/>
      <c r="CC235" s="98"/>
      <c r="CD235" s="98"/>
      <c r="CE235" s="98"/>
      <c r="CF235" s="98"/>
      <c r="CG235" s="98"/>
      <c r="CH235" s="98"/>
      <c r="CI235" s="98"/>
      <c r="CJ235" s="98"/>
      <c r="CK235" s="98"/>
      <c r="CL235" s="98"/>
      <c r="CM235" s="98"/>
      <c r="CN235" s="98"/>
      <c r="CO235" s="98"/>
      <c r="CP235" s="98"/>
      <c r="CQ235" s="98"/>
      <c r="CR235" s="98"/>
      <c r="CS235" s="43"/>
      <c r="CT235" s="43"/>
      <c r="CU235" s="43"/>
      <c r="CV235" s="43"/>
      <c r="CW235" s="43"/>
      <c r="CX235" s="43"/>
      <c r="CY235" s="43"/>
      <c r="CZ235" s="43"/>
      <c r="DA235" s="43"/>
    </row>
    <row r="236" spans="1:107" s="39" customFormat="1" x14ac:dyDescent="0.25">
      <c r="A236" s="63"/>
      <c r="B236" s="271" t="s">
        <v>82</v>
      </c>
      <c r="C236" s="113"/>
      <c r="D236" s="137">
        <v>80</v>
      </c>
      <c r="E236" s="138">
        <v>52</v>
      </c>
      <c r="F236" s="53"/>
      <c r="G236" s="66"/>
      <c r="H236" s="53"/>
      <c r="I236" s="65"/>
      <c r="J236" s="282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  <c r="AS236" s="98"/>
      <c r="AT236" s="98"/>
      <c r="AU236" s="98"/>
      <c r="AV236" s="98"/>
      <c r="AW236" s="98"/>
      <c r="AX236" s="98"/>
      <c r="AY236" s="98"/>
      <c r="AZ236" s="98"/>
      <c r="BA236" s="98"/>
      <c r="BB236" s="98"/>
      <c r="BC236" s="98"/>
      <c r="BD236" s="98"/>
      <c r="BE236" s="98"/>
      <c r="BF236" s="98"/>
      <c r="BG236" s="98"/>
      <c r="BH236" s="98"/>
      <c r="BI236" s="98"/>
      <c r="BJ236" s="98"/>
      <c r="BK236" s="98"/>
      <c r="BL236" s="98"/>
      <c r="BM236" s="98"/>
      <c r="BN236" s="98"/>
      <c r="BO236" s="98"/>
      <c r="BP236" s="98"/>
      <c r="BQ236" s="98"/>
      <c r="BR236" s="98"/>
      <c r="BS236" s="98"/>
      <c r="BT236" s="98"/>
      <c r="BU236" s="98"/>
      <c r="BV236" s="98"/>
      <c r="BW236" s="98"/>
      <c r="BX236" s="98"/>
      <c r="BY236" s="98"/>
      <c r="BZ236" s="98"/>
      <c r="CA236" s="98"/>
      <c r="CB236" s="98"/>
      <c r="CC236" s="98"/>
      <c r="CD236" s="98"/>
      <c r="CE236" s="98"/>
      <c r="CF236" s="98"/>
      <c r="CG236" s="98"/>
      <c r="CH236" s="98"/>
      <c r="CI236" s="98"/>
      <c r="CJ236" s="98"/>
      <c r="CK236" s="98"/>
      <c r="CL236" s="98"/>
      <c r="CM236" s="98"/>
      <c r="CN236" s="98"/>
      <c r="CO236" s="98"/>
      <c r="CP236" s="98"/>
      <c r="CQ236" s="98"/>
      <c r="CR236" s="98"/>
      <c r="CS236" s="43"/>
      <c r="CT236" s="43"/>
      <c r="CU236" s="43"/>
      <c r="CV236" s="43"/>
      <c r="CW236" s="43"/>
      <c r="CX236" s="43"/>
      <c r="CY236" s="43"/>
      <c r="CZ236" s="43"/>
      <c r="DA236" s="43"/>
      <c r="DB236" s="37"/>
    </row>
    <row r="237" spans="1:107" s="39" customFormat="1" x14ac:dyDescent="0.25">
      <c r="A237" s="63"/>
      <c r="B237" s="271" t="s">
        <v>38</v>
      </c>
      <c r="C237" s="113"/>
      <c r="D237" s="137">
        <v>13</v>
      </c>
      <c r="E237" s="138">
        <v>13</v>
      </c>
      <c r="F237" s="53"/>
      <c r="G237" s="66"/>
      <c r="H237" s="53"/>
      <c r="I237" s="65"/>
      <c r="J237" s="88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37"/>
    </row>
    <row r="238" spans="1:107" s="39" customFormat="1" x14ac:dyDescent="0.25">
      <c r="A238" s="63"/>
      <c r="B238" s="173" t="s">
        <v>17</v>
      </c>
      <c r="C238" s="113"/>
      <c r="D238" s="137">
        <v>18.5</v>
      </c>
      <c r="E238" s="138">
        <v>18.5</v>
      </c>
      <c r="F238" s="53"/>
      <c r="G238" s="66"/>
      <c r="H238" s="53"/>
      <c r="I238" s="65"/>
      <c r="J238" s="88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37"/>
    </row>
    <row r="239" spans="1:107" s="39" customFormat="1" x14ac:dyDescent="0.25">
      <c r="A239" s="63"/>
      <c r="B239" s="271" t="s">
        <v>94</v>
      </c>
      <c r="C239" s="64"/>
      <c r="D239" s="137">
        <v>7</v>
      </c>
      <c r="E239" s="138">
        <v>7</v>
      </c>
      <c r="F239" s="53"/>
      <c r="G239" s="66"/>
      <c r="H239" s="53"/>
      <c r="I239" s="65"/>
      <c r="J239" s="88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37"/>
    </row>
    <row r="240" spans="1:107" s="39" customFormat="1" ht="19.5" customHeight="1" x14ac:dyDescent="0.25">
      <c r="A240" s="63"/>
      <c r="B240" s="271" t="s">
        <v>34</v>
      </c>
      <c r="C240" s="64"/>
      <c r="D240" s="137">
        <v>0.9</v>
      </c>
      <c r="E240" s="138">
        <v>0.9</v>
      </c>
      <c r="F240" s="53"/>
      <c r="G240" s="66"/>
      <c r="H240" s="53"/>
      <c r="I240" s="65"/>
      <c r="J240" s="88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37"/>
    </row>
    <row r="241" spans="1:153" s="39" customFormat="1" x14ac:dyDescent="0.25">
      <c r="A241" s="63"/>
      <c r="B241" s="271" t="s">
        <v>19</v>
      </c>
      <c r="C241" s="64"/>
      <c r="D241" s="137">
        <v>0.8</v>
      </c>
      <c r="E241" s="138">
        <v>0.8</v>
      </c>
      <c r="F241" s="53"/>
      <c r="G241" s="66"/>
      <c r="H241" s="53"/>
      <c r="I241" s="65"/>
      <c r="J241" s="88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37"/>
    </row>
    <row r="242" spans="1:153" s="24" customFormat="1" x14ac:dyDescent="0.25">
      <c r="A242" s="63" t="s">
        <v>101</v>
      </c>
      <c r="B242" s="51"/>
      <c r="C242" s="64">
        <v>130</v>
      </c>
      <c r="D242" s="53"/>
      <c r="E242" s="66"/>
      <c r="F242" s="53">
        <v>4.8</v>
      </c>
      <c r="G242" s="66">
        <v>3.6</v>
      </c>
      <c r="H242" s="53">
        <v>29.4</v>
      </c>
      <c r="I242" s="65">
        <v>169</v>
      </c>
      <c r="J242" s="88" t="s">
        <v>188</v>
      </c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4"/>
      <c r="CX242" s="74"/>
      <c r="CY242" s="74"/>
      <c r="CZ242" s="74"/>
      <c r="DA242" s="74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</row>
    <row r="243" spans="1:153" s="24" customFormat="1" x14ac:dyDescent="0.25">
      <c r="A243" s="63"/>
      <c r="B243" s="51" t="s">
        <v>102</v>
      </c>
      <c r="C243" s="64"/>
      <c r="D243" s="53">
        <v>45.5</v>
      </c>
      <c r="E243" s="66">
        <v>45.5</v>
      </c>
      <c r="F243" s="53"/>
      <c r="G243" s="66"/>
      <c r="H243" s="53"/>
      <c r="I243" s="65"/>
      <c r="J243" s="88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</row>
    <row r="244" spans="1:153" s="24" customFormat="1" x14ac:dyDescent="0.25">
      <c r="A244" s="63"/>
      <c r="B244" s="51" t="s">
        <v>20</v>
      </c>
      <c r="C244" s="64"/>
      <c r="D244" s="53">
        <v>2.6</v>
      </c>
      <c r="E244" s="66">
        <v>2.6</v>
      </c>
      <c r="F244" s="53"/>
      <c r="G244" s="66"/>
      <c r="H244" s="53"/>
      <c r="I244" s="65"/>
      <c r="J244" s="88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</row>
    <row r="245" spans="1:153" s="24" customFormat="1" x14ac:dyDescent="0.25">
      <c r="A245" s="63"/>
      <c r="B245" s="51" t="s">
        <v>19</v>
      </c>
      <c r="C245" s="64"/>
      <c r="D245" s="53">
        <v>0.7</v>
      </c>
      <c r="E245" s="66">
        <v>0.7</v>
      </c>
      <c r="F245" s="53"/>
      <c r="G245" s="66"/>
      <c r="H245" s="53"/>
      <c r="I245" s="65"/>
      <c r="J245" s="88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/>
      <c r="CO245" s="74"/>
      <c r="CP245" s="74"/>
      <c r="CQ245" s="74"/>
      <c r="CR245" s="74"/>
      <c r="CS245" s="74"/>
      <c r="CT245" s="74"/>
      <c r="CU245" s="74"/>
      <c r="CV245" s="74"/>
      <c r="CW245" s="74"/>
      <c r="CX245" s="74"/>
      <c r="CY245" s="74"/>
      <c r="CZ245" s="74"/>
      <c r="DA245" s="74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</row>
    <row r="246" spans="1:153" s="19" customFormat="1" x14ac:dyDescent="0.25">
      <c r="A246" s="177" t="s">
        <v>45</v>
      </c>
      <c r="B246" s="51"/>
      <c r="C246" s="64">
        <v>180</v>
      </c>
      <c r="D246" s="53"/>
      <c r="E246" s="66"/>
      <c r="F246" s="89">
        <v>0.18</v>
      </c>
      <c r="G246" s="138">
        <v>0.09</v>
      </c>
      <c r="H246" s="137">
        <v>25.86</v>
      </c>
      <c r="I246" s="178">
        <v>89</v>
      </c>
      <c r="J246" s="88" t="s">
        <v>322</v>
      </c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</row>
    <row r="247" spans="1:153" s="19" customFormat="1" x14ac:dyDescent="0.25">
      <c r="A247" s="179"/>
      <c r="B247" s="51" t="s">
        <v>323</v>
      </c>
      <c r="C247" s="64"/>
      <c r="D247" s="53">
        <v>18.36</v>
      </c>
      <c r="E247" s="66">
        <v>18</v>
      </c>
      <c r="F247" s="89"/>
      <c r="G247" s="64"/>
      <c r="H247" s="81"/>
      <c r="I247" s="178"/>
      <c r="J247" s="173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</row>
    <row r="248" spans="1:153" s="19" customFormat="1" x14ac:dyDescent="0.25">
      <c r="A248" s="179"/>
      <c r="B248" s="51" t="s">
        <v>52</v>
      </c>
      <c r="C248" s="64"/>
      <c r="D248" s="53">
        <v>182</v>
      </c>
      <c r="E248" s="66">
        <v>182</v>
      </c>
      <c r="F248" s="89"/>
      <c r="G248" s="64"/>
      <c r="H248" s="81"/>
      <c r="I248" s="178"/>
      <c r="J248" s="173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</row>
    <row r="249" spans="1:153" s="19" customFormat="1" x14ac:dyDescent="0.25">
      <c r="A249" s="179"/>
      <c r="B249" s="51" t="s">
        <v>18</v>
      </c>
      <c r="C249" s="64"/>
      <c r="D249" s="53">
        <v>5</v>
      </c>
      <c r="E249" s="66">
        <v>5</v>
      </c>
      <c r="F249" s="89"/>
      <c r="G249" s="64"/>
      <c r="H249" s="81"/>
      <c r="I249" s="178"/>
      <c r="J249" s="173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</row>
    <row r="250" spans="1:153" s="36" customFormat="1" ht="16.5" thickBot="1" x14ac:dyDescent="0.3">
      <c r="A250" s="105" t="s">
        <v>46</v>
      </c>
      <c r="B250" s="106"/>
      <c r="C250" s="107">
        <v>37.5</v>
      </c>
      <c r="D250" s="108">
        <v>37.5</v>
      </c>
      <c r="E250" s="108">
        <v>37.5</v>
      </c>
      <c r="F250" s="109">
        <v>1.8</v>
      </c>
      <c r="G250" s="109">
        <v>0.4</v>
      </c>
      <c r="H250" s="109">
        <v>18</v>
      </c>
      <c r="I250" s="109">
        <v>82.5</v>
      </c>
      <c r="J250" s="221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  <c r="BN250" s="47"/>
      <c r="BO250" s="47"/>
      <c r="BP250" s="47"/>
      <c r="BQ250" s="47"/>
      <c r="BR250" s="47"/>
      <c r="BS250" s="47"/>
      <c r="BT250" s="47"/>
      <c r="BU250" s="47"/>
      <c r="BV250" s="47"/>
      <c r="BW250" s="47"/>
      <c r="BX250" s="47"/>
      <c r="BY250" s="47"/>
      <c r="BZ250" s="47"/>
      <c r="CA250" s="47"/>
      <c r="CB250" s="47"/>
      <c r="CC250" s="47"/>
      <c r="CD250" s="47"/>
      <c r="CE250" s="47"/>
      <c r="CF250" s="47"/>
      <c r="CG250" s="47"/>
      <c r="CH250" s="47"/>
      <c r="CI250" s="47"/>
      <c r="CJ250" s="47"/>
      <c r="CK250" s="47"/>
      <c r="CL250" s="47"/>
      <c r="CM250" s="47"/>
      <c r="CN250" s="47"/>
      <c r="CO250" s="47"/>
      <c r="CP250" s="47"/>
      <c r="CQ250" s="47"/>
      <c r="CR250" s="47"/>
      <c r="CS250" s="47"/>
      <c r="CT250" s="47"/>
      <c r="CU250" s="47"/>
      <c r="CV250" s="47"/>
      <c r="CW250" s="47"/>
      <c r="CX250" s="47"/>
      <c r="CY250" s="47"/>
      <c r="CZ250" s="47"/>
      <c r="DA250" s="47"/>
    </row>
    <row r="251" spans="1:153" s="36" customFormat="1" ht="16.5" thickBot="1" x14ac:dyDescent="0.3">
      <c r="A251" s="78" t="s">
        <v>26</v>
      </c>
      <c r="B251" s="79"/>
      <c r="C251" s="80">
        <v>682.5</v>
      </c>
      <c r="D251" s="110"/>
      <c r="E251" s="61"/>
      <c r="F251" s="61">
        <f>SUM(F220:F250)</f>
        <v>18.73</v>
      </c>
      <c r="G251" s="61">
        <f>SUM(G220:G250)</f>
        <v>23.95</v>
      </c>
      <c r="H251" s="61">
        <f>SUM(H220:H250)</f>
        <v>88.16</v>
      </c>
      <c r="I251" s="61">
        <f>SUM(I220:I250)</f>
        <v>627.5</v>
      </c>
      <c r="J251" s="189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  <c r="CH251" s="47"/>
      <c r="CI251" s="47"/>
      <c r="CJ251" s="47"/>
      <c r="CK251" s="47"/>
      <c r="CL251" s="47"/>
      <c r="CM251" s="47"/>
      <c r="CN251" s="47"/>
      <c r="CO251" s="47"/>
      <c r="CP251" s="47"/>
      <c r="CQ251" s="47"/>
      <c r="CR251" s="47"/>
      <c r="CS251" s="47"/>
      <c r="CT251" s="47"/>
      <c r="CU251" s="47"/>
      <c r="CV251" s="47"/>
      <c r="CW251" s="47"/>
      <c r="CX251" s="47"/>
      <c r="CY251" s="47"/>
      <c r="CZ251" s="47"/>
      <c r="DA251" s="47"/>
    </row>
    <row r="252" spans="1:153" s="36" customFormat="1" x14ac:dyDescent="0.25">
      <c r="A252" s="83"/>
      <c r="B252" s="84" t="s">
        <v>47</v>
      </c>
      <c r="C252" s="85"/>
      <c r="D252" s="260"/>
      <c r="E252" s="54"/>
      <c r="F252" s="54"/>
      <c r="G252" s="260"/>
      <c r="H252" s="54"/>
      <c r="I252" s="260"/>
      <c r="J252" s="88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  <c r="BN252" s="47"/>
      <c r="BO252" s="47"/>
      <c r="BP252" s="47"/>
      <c r="BQ252" s="47"/>
      <c r="BR252" s="47"/>
      <c r="BS252" s="47"/>
      <c r="BT252" s="47"/>
      <c r="BU252" s="47"/>
      <c r="BV252" s="47"/>
      <c r="BW252" s="47"/>
      <c r="BX252" s="47"/>
      <c r="BY252" s="47"/>
      <c r="BZ252" s="47"/>
      <c r="CA252" s="47"/>
      <c r="CB252" s="47"/>
      <c r="CC252" s="47"/>
      <c r="CD252" s="47"/>
      <c r="CE252" s="47"/>
      <c r="CF252" s="47"/>
      <c r="CG252" s="47"/>
      <c r="CH252" s="47"/>
      <c r="CI252" s="47"/>
      <c r="CJ252" s="47"/>
      <c r="CK252" s="47"/>
      <c r="CL252" s="47"/>
      <c r="CM252" s="47"/>
      <c r="CN252" s="47"/>
      <c r="CO252" s="47"/>
      <c r="CP252" s="47"/>
      <c r="CQ252" s="47"/>
      <c r="CR252" s="47"/>
      <c r="CS252" s="47"/>
      <c r="CT252" s="47"/>
      <c r="CU252" s="47"/>
      <c r="CV252" s="47"/>
      <c r="CW252" s="47"/>
      <c r="CX252" s="47"/>
      <c r="CY252" s="47"/>
      <c r="CZ252" s="47"/>
      <c r="DA252" s="47"/>
    </row>
    <row r="253" spans="1:153" s="36" customFormat="1" x14ac:dyDescent="0.25">
      <c r="A253" s="68" t="s">
        <v>72</v>
      </c>
      <c r="B253" s="45"/>
      <c r="C253" s="64">
        <v>110</v>
      </c>
      <c r="D253" s="53"/>
      <c r="E253" s="66"/>
      <c r="F253" s="73">
        <v>3.19</v>
      </c>
      <c r="G253" s="73">
        <v>2.75</v>
      </c>
      <c r="H253" s="73">
        <v>4.62</v>
      </c>
      <c r="I253" s="73">
        <v>59</v>
      </c>
      <c r="J253" s="88" t="s">
        <v>55</v>
      </c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  <c r="CI253" s="47"/>
      <c r="CJ253" s="47"/>
      <c r="CK253" s="47"/>
      <c r="CL253" s="47"/>
      <c r="CM253" s="47"/>
      <c r="CN253" s="47"/>
      <c r="CO253" s="47"/>
      <c r="CP253" s="47"/>
      <c r="CQ253" s="47"/>
      <c r="CR253" s="47"/>
      <c r="CS253" s="47"/>
      <c r="CT253" s="47"/>
      <c r="CU253" s="47"/>
      <c r="CV253" s="47"/>
      <c r="CW253" s="47"/>
      <c r="CX253" s="47"/>
      <c r="CY253" s="47"/>
      <c r="CZ253" s="47"/>
      <c r="DA253" s="47"/>
    </row>
    <row r="254" spans="1:153" s="36" customFormat="1" x14ac:dyDescent="0.25">
      <c r="A254" s="68"/>
      <c r="B254" s="45" t="s">
        <v>111</v>
      </c>
      <c r="C254" s="64"/>
      <c r="D254" s="53">
        <v>114</v>
      </c>
      <c r="E254" s="66">
        <v>110</v>
      </c>
      <c r="F254" s="46"/>
      <c r="G254" s="72"/>
      <c r="H254" s="73"/>
      <c r="I254" s="72"/>
      <c r="J254" s="88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  <c r="CH254" s="47"/>
      <c r="CI254" s="47"/>
      <c r="CJ254" s="47"/>
      <c r="CK254" s="47"/>
      <c r="CL254" s="47"/>
      <c r="CM254" s="47"/>
      <c r="CN254" s="47"/>
      <c r="CO254" s="47"/>
      <c r="CP254" s="47"/>
      <c r="CQ254" s="47"/>
      <c r="CR254" s="47"/>
      <c r="CS254" s="47"/>
      <c r="CT254" s="47"/>
      <c r="CU254" s="47"/>
      <c r="CV254" s="47"/>
      <c r="CW254" s="47"/>
      <c r="CX254" s="47"/>
      <c r="CY254" s="47"/>
      <c r="CZ254" s="47"/>
      <c r="DA254" s="47"/>
    </row>
    <row r="255" spans="1:153" ht="15" x14ac:dyDescent="0.25">
      <c r="A255" s="231" t="s">
        <v>218</v>
      </c>
      <c r="B255" s="147"/>
      <c r="C255" s="148">
        <v>50</v>
      </c>
      <c r="D255" s="145"/>
      <c r="E255" s="144"/>
      <c r="F255" s="144">
        <v>3.3</v>
      </c>
      <c r="G255" s="145">
        <v>4.2</v>
      </c>
      <c r="H255" s="144">
        <v>30.1</v>
      </c>
      <c r="I255" s="145">
        <f>(F255*4)+(G255*9)+(H255*4)</f>
        <v>171.4</v>
      </c>
      <c r="J255" s="215" t="s">
        <v>363</v>
      </c>
    </row>
    <row r="256" spans="1:153" ht="15" x14ac:dyDescent="0.25">
      <c r="A256" s="146"/>
      <c r="B256" s="271" t="s">
        <v>43</v>
      </c>
      <c r="C256" s="148"/>
      <c r="D256" s="145">
        <v>35</v>
      </c>
      <c r="E256" s="144">
        <v>35</v>
      </c>
      <c r="F256" s="144"/>
      <c r="G256" s="145"/>
      <c r="H256" s="144"/>
      <c r="I256" s="145"/>
      <c r="J256" s="215"/>
    </row>
    <row r="257" spans="1:106" ht="15" x14ac:dyDescent="0.25">
      <c r="A257" s="146"/>
      <c r="B257" s="271" t="s">
        <v>86</v>
      </c>
      <c r="C257" s="148"/>
      <c r="D257" s="145">
        <v>0.25</v>
      </c>
      <c r="E257" s="144">
        <v>0.25</v>
      </c>
      <c r="F257" s="144"/>
      <c r="G257" s="144"/>
      <c r="H257" s="144"/>
      <c r="I257" s="143"/>
      <c r="J257" s="215"/>
    </row>
    <row r="258" spans="1:106" ht="15.75" customHeight="1" x14ac:dyDescent="0.25">
      <c r="A258" s="146"/>
      <c r="B258" s="271" t="s">
        <v>19</v>
      </c>
      <c r="C258" s="148"/>
      <c r="D258" s="145">
        <v>0.5</v>
      </c>
      <c r="E258" s="144">
        <v>0.5</v>
      </c>
      <c r="F258" s="144"/>
      <c r="G258" s="145"/>
      <c r="H258" s="144"/>
      <c r="I258" s="145"/>
      <c r="J258" s="215"/>
    </row>
    <row r="259" spans="1:106" ht="15" x14ac:dyDescent="0.25">
      <c r="A259" s="146"/>
      <c r="B259" s="271" t="s">
        <v>18</v>
      </c>
      <c r="C259" s="148"/>
      <c r="D259" s="145">
        <v>3</v>
      </c>
      <c r="E259" s="144">
        <v>3</v>
      </c>
      <c r="F259" s="144"/>
      <c r="G259" s="145"/>
      <c r="H259" s="144"/>
      <c r="I259" s="145"/>
      <c r="J259" s="215"/>
    </row>
    <row r="260" spans="1:106" ht="15" x14ac:dyDescent="0.25">
      <c r="A260" s="146"/>
      <c r="B260" s="271" t="s">
        <v>20</v>
      </c>
      <c r="C260" s="148"/>
      <c r="D260" s="145">
        <v>3</v>
      </c>
      <c r="E260" s="144">
        <v>3</v>
      </c>
      <c r="F260" s="144"/>
      <c r="G260" s="145"/>
      <c r="H260" s="144"/>
      <c r="I260" s="145"/>
      <c r="J260" s="215"/>
    </row>
    <row r="261" spans="1:106" ht="15" x14ac:dyDescent="0.25">
      <c r="A261" s="146"/>
      <c r="B261" s="271" t="s">
        <v>51</v>
      </c>
      <c r="C261" s="148"/>
      <c r="D261" s="145">
        <v>1.08</v>
      </c>
      <c r="E261" s="144">
        <v>1.08</v>
      </c>
      <c r="F261" s="144"/>
      <c r="G261" s="145"/>
      <c r="H261" s="144"/>
      <c r="I261" s="145"/>
      <c r="J261" s="215"/>
    </row>
    <row r="262" spans="1:106" ht="15" x14ac:dyDescent="0.25">
      <c r="A262" s="146"/>
      <c r="B262" s="271" t="s">
        <v>16</v>
      </c>
      <c r="C262" s="148"/>
      <c r="D262" s="145">
        <v>3</v>
      </c>
      <c r="E262" s="143">
        <v>3</v>
      </c>
      <c r="F262" s="144" t="s">
        <v>1</v>
      </c>
      <c r="G262" s="145"/>
      <c r="H262" s="144"/>
      <c r="I262" s="145"/>
      <c r="J262" s="215"/>
    </row>
    <row r="263" spans="1:106" ht="15" x14ac:dyDescent="0.25">
      <c r="A263" s="146"/>
      <c r="B263" s="147" t="s">
        <v>17</v>
      </c>
      <c r="C263" s="148"/>
      <c r="D263" s="145">
        <v>14</v>
      </c>
      <c r="E263" s="143">
        <v>14</v>
      </c>
      <c r="F263" s="144"/>
      <c r="G263" s="145"/>
      <c r="H263" s="144"/>
      <c r="I263" s="145"/>
      <c r="J263" s="215"/>
    </row>
    <row r="264" spans="1:106" ht="15" x14ac:dyDescent="0.25">
      <c r="A264" s="146"/>
      <c r="B264" s="271" t="s">
        <v>34</v>
      </c>
      <c r="C264" s="148"/>
      <c r="D264" s="145">
        <v>0.16</v>
      </c>
      <c r="E264" s="143">
        <v>0.16</v>
      </c>
      <c r="F264" s="144"/>
      <c r="G264" s="145"/>
      <c r="H264" s="144"/>
      <c r="I264" s="145"/>
      <c r="J264" s="215"/>
    </row>
    <row r="265" spans="1:106" s="38" customFormat="1" x14ac:dyDescent="0.25">
      <c r="A265" s="63" t="s">
        <v>287</v>
      </c>
      <c r="B265" s="51"/>
      <c r="C265" s="64">
        <v>48</v>
      </c>
      <c r="D265" s="53"/>
      <c r="E265" s="66"/>
      <c r="F265" s="65">
        <v>5.0999999999999996</v>
      </c>
      <c r="G265" s="66">
        <v>4.5999999999999996</v>
      </c>
      <c r="H265" s="53">
        <v>0.3</v>
      </c>
      <c r="I265" s="65">
        <v>63</v>
      </c>
      <c r="J265" s="88" t="s">
        <v>295</v>
      </c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BI265" s="47"/>
      <c r="BJ265" s="47"/>
      <c r="BK265" s="47"/>
      <c r="BL265" s="47"/>
      <c r="BM265" s="47"/>
      <c r="BN265" s="47"/>
      <c r="BO265" s="47"/>
      <c r="BP265" s="47"/>
      <c r="BQ265" s="47"/>
      <c r="BR265" s="47"/>
      <c r="BS265" s="47"/>
      <c r="BT265" s="47"/>
      <c r="BU265" s="47"/>
      <c r="BV265" s="47"/>
      <c r="BW265" s="47"/>
      <c r="BX265" s="47"/>
      <c r="BY265" s="47"/>
      <c r="BZ265" s="47"/>
      <c r="CA265" s="47"/>
      <c r="CB265" s="47"/>
      <c r="CC265" s="47"/>
      <c r="CD265" s="47"/>
      <c r="CE265" s="47"/>
      <c r="CF265" s="47"/>
      <c r="CG265" s="47"/>
      <c r="CH265" s="47"/>
      <c r="CI265" s="47"/>
      <c r="CJ265" s="47"/>
      <c r="CK265" s="47"/>
      <c r="CL265" s="47"/>
      <c r="CM265" s="47"/>
      <c r="CN265" s="47"/>
      <c r="CO265" s="47"/>
      <c r="CP265" s="47"/>
      <c r="CQ265" s="47"/>
      <c r="CR265" s="47"/>
      <c r="CS265" s="47"/>
      <c r="CT265" s="47"/>
      <c r="CU265" s="47"/>
      <c r="CV265" s="47"/>
      <c r="CW265" s="47"/>
      <c r="CX265" s="47"/>
      <c r="CY265" s="47"/>
      <c r="CZ265" s="47"/>
      <c r="DA265" s="47"/>
      <c r="DB265" s="36"/>
    </row>
    <row r="266" spans="1:106" s="38" customFormat="1" x14ac:dyDescent="0.25">
      <c r="A266" s="63"/>
      <c r="B266" s="271" t="s">
        <v>51</v>
      </c>
      <c r="C266" s="64"/>
      <c r="D266" s="53">
        <v>48</v>
      </c>
      <c r="E266" s="66">
        <v>48</v>
      </c>
      <c r="F266" s="65"/>
      <c r="G266" s="66"/>
      <c r="H266" s="53"/>
      <c r="I266" s="65"/>
      <c r="J266" s="88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BI266" s="47"/>
      <c r="BJ266" s="47"/>
      <c r="BK266" s="47"/>
      <c r="BL266" s="47"/>
      <c r="BM266" s="47"/>
      <c r="BN266" s="47"/>
      <c r="BO266" s="47"/>
      <c r="BP266" s="47"/>
      <c r="BQ266" s="47"/>
      <c r="BR266" s="47"/>
      <c r="BS266" s="47"/>
      <c r="BT266" s="47"/>
      <c r="BU266" s="47"/>
      <c r="BV266" s="47"/>
      <c r="BW266" s="47"/>
      <c r="BX266" s="47"/>
      <c r="BY266" s="47"/>
      <c r="BZ266" s="47"/>
      <c r="CA266" s="47"/>
      <c r="CB266" s="47"/>
      <c r="CC266" s="47"/>
      <c r="CD266" s="47"/>
      <c r="CE266" s="47"/>
      <c r="CF266" s="47"/>
      <c r="CG266" s="47"/>
      <c r="CH266" s="47"/>
      <c r="CI266" s="47"/>
      <c r="CJ266" s="47"/>
      <c r="CK266" s="47"/>
      <c r="CL266" s="47"/>
      <c r="CM266" s="47"/>
      <c r="CN266" s="47"/>
      <c r="CO266" s="47"/>
      <c r="CP266" s="47"/>
      <c r="CQ266" s="47"/>
      <c r="CR266" s="47"/>
      <c r="CS266" s="47"/>
      <c r="CT266" s="47"/>
      <c r="CU266" s="47"/>
      <c r="CV266" s="47"/>
      <c r="CW266" s="47"/>
      <c r="CX266" s="47"/>
      <c r="CY266" s="47"/>
      <c r="CZ266" s="47"/>
      <c r="DA266" s="47"/>
      <c r="DB266" s="36"/>
    </row>
    <row r="267" spans="1:106" s="40" customFormat="1" ht="17.25" customHeight="1" x14ac:dyDescent="0.25">
      <c r="A267" s="149" t="s">
        <v>353</v>
      </c>
      <c r="B267" s="274"/>
      <c r="C267" s="117">
        <v>130</v>
      </c>
      <c r="D267" s="117"/>
      <c r="E267" s="50"/>
      <c r="F267" s="117">
        <v>3.25</v>
      </c>
      <c r="G267" s="117">
        <v>5.3</v>
      </c>
      <c r="H267" s="117">
        <v>25.3</v>
      </c>
      <c r="I267" s="153">
        <v>162</v>
      </c>
      <c r="J267" s="88" t="s">
        <v>371</v>
      </c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/>
    </row>
    <row r="268" spans="1:106" s="40" customFormat="1" ht="15" x14ac:dyDescent="0.25">
      <c r="A268" s="149"/>
      <c r="B268" s="271" t="s">
        <v>30</v>
      </c>
      <c r="C268" s="278"/>
      <c r="D268" s="151">
        <v>156.84</v>
      </c>
      <c r="E268" s="151">
        <v>109.68</v>
      </c>
      <c r="F268" s="151"/>
      <c r="G268" s="281"/>
      <c r="H268" s="117"/>
      <c r="I268" s="255"/>
      <c r="J268" s="223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8"/>
      <c r="CR268" s="48"/>
      <c r="CS268" s="48"/>
      <c r="CT268" s="48"/>
      <c r="CU268" s="48"/>
      <c r="CV268" s="48"/>
      <c r="CW268" s="48"/>
      <c r="CX268" s="48"/>
      <c r="CY268" s="48"/>
      <c r="CZ268" s="48"/>
      <c r="DA268" s="48"/>
      <c r="DB268"/>
    </row>
    <row r="269" spans="1:106" s="40" customFormat="1" ht="15" x14ac:dyDescent="0.25">
      <c r="A269" s="149"/>
      <c r="B269" s="271" t="s">
        <v>33</v>
      </c>
      <c r="C269" s="117"/>
      <c r="D269" s="150">
        <v>26.106999999999999</v>
      </c>
      <c r="E269" s="151">
        <v>21.93</v>
      </c>
      <c r="F269" s="115"/>
      <c r="G269" s="152"/>
      <c r="H269" s="50"/>
      <c r="I269" s="153"/>
      <c r="J269" s="223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8"/>
      <c r="CR269" s="48"/>
      <c r="CS269" s="48"/>
      <c r="CT269" s="48"/>
      <c r="CU269" s="48"/>
      <c r="CV269" s="48"/>
      <c r="CW269" s="48"/>
      <c r="CX269" s="48"/>
      <c r="CY269" s="48"/>
      <c r="CZ269" s="48"/>
      <c r="DA269" s="48"/>
      <c r="DB269"/>
    </row>
    <row r="270" spans="1:106" s="40" customFormat="1" ht="15" x14ac:dyDescent="0.25">
      <c r="A270" s="149"/>
      <c r="B270" s="271" t="s">
        <v>32</v>
      </c>
      <c r="C270" s="117"/>
      <c r="D270" s="150">
        <v>15</v>
      </c>
      <c r="E270" s="151">
        <v>12</v>
      </c>
      <c r="F270" s="115"/>
      <c r="G270" s="152"/>
      <c r="H270" s="50"/>
      <c r="I270" s="153"/>
      <c r="J270" s="223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8"/>
      <c r="CR270" s="48"/>
      <c r="CS270" s="48"/>
      <c r="CT270" s="48"/>
      <c r="CU270" s="48"/>
      <c r="CV270" s="48"/>
      <c r="CW270" s="48"/>
      <c r="CX270" s="48"/>
      <c r="CY270" s="48"/>
      <c r="CZ270" s="48"/>
      <c r="DA270" s="48"/>
      <c r="DB270"/>
    </row>
    <row r="271" spans="1:106" s="40" customFormat="1" ht="15" x14ac:dyDescent="0.25">
      <c r="A271" s="149"/>
      <c r="B271" s="271" t="s">
        <v>34</v>
      </c>
      <c r="C271" s="152"/>
      <c r="D271" s="150">
        <v>4.8</v>
      </c>
      <c r="E271" s="151">
        <v>4.8</v>
      </c>
      <c r="F271" s="115"/>
      <c r="G271" s="152"/>
      <c r="H271" s="50"/>
      <c r="I271" s="153"/>
      <c r="J271" s="223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8"/>
      <c r="CR271" s="48"/>
      <c r="CS271" s="48"/>
      <c r="CT271" s="48"/>
      <c r="CU271" s="48"/>
      <c r="CV271" s="48"/>
      <c r="CW271" s="48"/>
      <c r="CX271" s="48"/>
      <c r="CY271" s="48"/>
      <c r="CZ271" s="48"/>
      <c r="DA271" s="48"/>
      <c r="DB271"/>
    </row>
    <row r="272" spans="1:106" s="40" customFormat="1" ht="15" x14ac:dyDescent="0.25">
      <c r="A272" s="149"/>
      <c r="B272" s="271" t="s">
        <v>19</v>
      </c>
      <c r="C272" s="152"/>
      <c r="D272" s="150">
        <v>0.7</v>
      </c>
      <c r="E272" s="151">
        <v>0.7</v>
      </c>
      <c r="F272" s="115"/>
      <c r="G272" s="152"/>
      <c r="H272" s="50"/>
      <c r="I272" s="153"/>
      <c r="J272" s="223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8"/>
      <c r="CR272" s="48"/>
      <c r="CS272" s="48"/>
      <c r="CT272" s="48"/>
      <c r="CU272" s="48"/>
      <c r="CV272" s="48"/>
      <c r="CW272" s="48"/>
      <c r="CX272" s="48"/>
      <c r="CY272" s="48"/>
      <c r="CZ272" s="48"/>
      <c r="DA272" s="48"/>
      <c r="DB272"/>
    </row>
    <row r="273" spans="1:105" s="18" customFormat="1" x14ac:dyDescent="0.25">
      <c r="A273" s="63" t="s">
        <v>257</v>
      </c>
      <c r="B273" s="51"/>
      <c r="C273" s="64" t="s">
        <v>228</v>
      </c>
      <c r="D273" s="81"/>
      <c r="E273" s="64"/>
      <c r="F273" s="89">
        <v>0.6</v>
      </c>
      <c r="G273" s="64">
        <v>0.3</v>
      </c>
      <c r="H273" s="81">
        <v>6.5</v>
      </c>
      <c r="I273" s="89">
        <v>31</v>
      </c>
      <c r="J273" s="88" t="s">
        <v>250</v>
      </c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8"/>
      <c r="CR273" s="48"/>
      <c r="CS273" s="48"/>
      <c r="CT273" s="48"/>
      <c r="CU273" s="48"/>
      <c r="CV273" s="48"/>
      <c r="CW273" s="48"/>
      <c r="CX273" s="48"/>
      <c r="CY273" s="48"/>
      <c r="CZ273" s="48"/>
      <c r="DA273" s="48"/>
    </row>
    <row r="274" spans="1:105" s="18" customFormat="1" x14ac:dyDescent="0.25">
      <c r="A274" s="63"/>
      <c r="B274" s="51" t="s">
        <v>251</v>
      </c>
      <c r="C274" s="64"/>
      <c r="D274" s="81">
        <v>2.7</v>
      </c>
      <c r="E274" s="64">
        <v>2.7</v>
      </c>
      <c r="F274" s="89"/>
      <c r="G274" s="64"/>
      <c r="H274" s="81"/>
      <c r="I274" s="89"/>
      <c r="J274" s="8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8"/>
      <c r="CR274" s="48"/>
      <c r="CS274" s="48"/>
      <c r="CT274" s="48"/>
      <c r="CU274" s="48"/>
      <c r="CV274" s="48"/>
      <c r="CW274" s="48"/>
      <c r="CX274" s="48"/>
      <c r="CY274" s="48"/>
      <c r="CZ274" s="48"/>
      <c r="DA274" s="48"/>
    </row>
    <row r="275" spans="1:105" s="18" customFormat="1" x14ac:dyDescent="0.25">
      <c r="A275" s="63"/>
      <c r="B275" s="51" t="s">
        <v>18</v>
      </c>
      <c r="C275" s="64"/>
      <c r="D275" s="81">
        <v>5</v>
      </c>
      <c r="E275" s="64">
        <v>5</v>
      </c>
      <c r="F275" s="89"/>
      <c r="G275" s="64"/>
      <c r="H275" s="89"/>
      <c r="I275" s="89"/>
      <c r="J275" s="8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  <c r="CZ275" s="48"/>
      <c r="DA275" s="48"/>
    </row>
    <row r="276" spans="1:105" s="18" customFormat="1" x14ac:dyDescent="0.25">
      <c r="A276" s="63"/>
      <c r="B276" s="51" t="s">
        <v>17</v>
      </c>
      <c r="C276" s="64"/>
      <c r="D276" s="64">
        <v>180</v>
      </c>
      <c r="E276" s="64">
        <v>180</v>
      </c>
      <c r="F276" s="64"/>
      <c r="G276" s="81"/>
      <c r="H276" s="64"/>
      <c r="I276" s="81"/>
      <c r="J276" s="8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  <c r="CZ276" s="48"/>
      <c r="DA276" s="48"/>
    </row>
    <row r="277" spans="1:105" s="18" customFormat="1" ht="16.5" thickBot="1" x14ac:dyDescent="0.3">
      <c r="A277" s="280" t="s">
        <v>38</v>
      </c>
      <c r="B277" s="246"/>
      <c r="C277" s="64">
        <v>20</v>
      </c>
      <c r="D277" s="66">
        <v>20</v>
      </c>
      <c r="E277" s="66">
        <v>20</v>
      </c>
      <c r="F277" s="66">
        <v>1.52</v>
      </c>
      <c r="G277" s="53">
        <v>0.16</v>
      </c>
      <c r="H277" s="66">
        <v>9.84</v>
      </c>
      <c r="I277" s="53">
        <v>47</v>
      </c>
      <c r="J277" s="8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8"/>
      <c r="CR277" s="48"/>
      <c r="CS277" s="48"/>
      <c r="CT277" s="48"/>
      <c r="CU277" s="48"/>
      <c r="CV277" s="48"/>
      <c r="CW277" s="48"/>
      <c r="CX277" s="48"/>
      <c r="CY277" s="48"/>
      <c r="CZ277" s="48"/>
      <c r="DA277" s="48"/>
    </row>
    <row r="278" spans="1:105" ht="16.5" thickBot="1" x14ac:dyDescent="0.3">
      <c r="A278" s="119" t="s">
        <v>26</v>
      </c>
      <c r="B278" s="120"/>
      <c r="C278" s="121">
        <v>543</v>
      </c>
      <c r="D278" s="139"/>
      <c r="E278" s="121"/>
      <c r="F278" s="154">
        <f>SUM(F253:F277)</f>
        <v>16.96</v>
      </c>
      <c r="G278" s="154">
        <f>SUM(G253:G277)</f>
        <v>17.310000000000002</v>
      </c>
      <c r="H278" s="154">
        <f>SUM(H253:H277)</f>
        <v>76.66</v>
      </c>
      <c r="I278" s="154">
        <f>SUM(I253:I277)</f>
        <v>533.4</v>
      </c>
      <c r="J278" s="189"/>
    </row>
    <row r="279" spans="1:105" ht="16.5" thickBot="1" x14ac:dyDescent="0.3">
      <c r="A279" s="78" t="s">
        <v>60</v>
      </c>
      <c r="B279" s="79"/>
      <c r="C279" s="80">
        <f>C214+C217+C251+C278</f>
        <v>1768.5</v>
      </c>
      <c r="D279" s="62"/>
      <c r="E279" s="61"/>
      <c r="F279" s="61">
        <f>F214+F217+F251+F278</f>
        <v>48.83</v>
      </c>
      <c r="G279" s="61">
        <f>G214+G217+G251+G278</f>
        <v>56.510000000000005</v>
      </c>
      <c r="H279" s="61">
        <f>H214+H217+H251+H278</f>
        <v>230.01</v>
      </c>
      <c r="I279" s="61">
        <f>I214+I217+I251+I278</f>
        <v>1612.4</v>
      </c>
      <c r="J279" s="189"/>
    </row>
    <row r="280" spans="1:105" x14ac:dyDescent="0.25">
      <c r="C280" s="155"/>
      <c r="D280" s="53"/>
      <c r="E280" s="53"/>
      <c r="I280" s="260"/>
      <c r="J280" s="84"/>
    </row>
    <row r="281" spans="1:105" ht="16.5" thickBot="1" x14ac:dyDescent="0.3">
      <c r="A281" s="51" t="s">
        <v>92</v>
      </c>
      <c r="C281" s="106"/>
      <c r="I281" s="130"/>
      <c r="J281" s="106"/>
    </row>
    <row r="282" spans="1:105" ht="31.5" x14ac:dyDescent="0.25">
      <c r="A282" s="269" t="s">
        <v>205</v>
      </c>
      <c r="B282" s="270"/>
      <c r="C282" s="262" t="s">
        <v>201</v>
      </c>
      <c r="D282" s="259" t="s">
        <v>3</v>
      </c>
      <c r="E282" s="54" t="s">
        <v>3</v>
      </c>
      <c r="F282" s="426" t="s">
        <v>202</v>
      </c>
      <c r="G282" s="427"/>
      <c r="H282" s="428"/>
      <c r="I282" s="259" t="s">
        <v>4</v>
      </c>
      <c r="J282" s="188" t="s">
        <v>203</v>
      </c>
    </row>
    <row r="283" spans="1:105" ht="16.5" thickBot="1" x14ac:dyDescent="0.3">
      <c r="A283" s="265" t="s">
        <v>204</v>
      </c>
      <c r="B283" s="266"/>
      <c r="C283" s="263"/>
      <c r="D283" s="55" t="s">
        <v>5</v>
      </c>
      <c r="E283" s="56" t="s">
        <v>5</v>
      </c>
      <c r="F283" s="57"/>
      <c r="G283" s="58"/>
      <c r="H283" s="59"/>
      <c r="I283" s="55" t="s">
        <v>6</v>
      </c>
      <c r="J283" s="88"/>
    </row>
    <row r="284" spans="1:105" ht="16.5" thickBot="1" x14ac:dyDescent="0.3">
      <c r="A284" s="267"/>
      <c r="B284" s="268"/>
      <c r="C284" s="264"/>
      <c r="D284" s="61" t="s">
        <v>7</v>
      </c>
      <c r="E284" s="61" t="s">
        <v>8</v>
      </c>
      <c r="F284" s="61" t="s">
        <v>9</v>
      </c>
      <c r="G284" s="61" t="s">
        <v>10</v>
      </c>
      <c r="H284" s="62" t="s">
        <v>11</v>
      </c>
      <c r="I284" s="62" t="s">
        <v>12</v>
      </c>
      <c r="J284" s="189"/>
    </row>
    <row r="285" spans="1:105" x14ac:dyDescent="0.25">
      <c r="A285" s="63"/>
      <c r="B285" s="84" t="s">
        <v>13</v>
      </c>
      <c r="C285" s="85"/>
      <c r="D285" s="53"/>
      <c r="E285" s="86"/>
      <c r="F285" s="54"/>
      <c r="G285" s="260"/>
      <c r="H285" s="54"/>
      <c r="I285" s="260"/>
      <c r="J285" s="88"/>
    </row>
    <row r="286" spans="1:105" s="25" customFormat="1" ht="15" x14ac:dyDescent="0.25">
      <c r="A286" s="99" t="s">
        <v>348</v>
      </c>
      <c r="B286" s="199"/>
      <c r="C286" s="200" t="s">
        <v>319</v>
      </c>
      <c r="D286" s="209"/>
      <c r="E286" s="133"/>
      <c r="F286" s="104">
        <v>8</v>
      </c>
      <c r="G286" s="102">
        <v>6.9</v>
      </c>
      <c r="H286" s="102">
        <v>27</v>
      </c>
      <c r="I286" s="201">
        <f>(F286*4)+(G286*9)+(H286*4)</f>
        <v>202.1</v>
      </c>
      <c r="J286" s="111" t="s">
        <v>172</v>
      </c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  <c r="BD286" s="114"/>
      <c r="BE286" s="114"/>
      <c r="BF286" s="114"/>
      <c r="BG286" s="114"/>
      <c r="BH286" s="114"/>
      <c r="BI286" s="114"/>
      <c r="BJ286" s="114"/>
      <c r="BK286" s="114"/>
      <c r="BL286" s="114"/>
      <c r="BM286" s="114"/>
      <c r="BN286" s="114"/>
      <c r="BO286" s="114"/>
      <c r="BP286" s="114"/>
      <c r="BQ286" s="114"/>
      <c r="BR286" s="114"/>
      <c r="BS286" s="114"/>
      <c r="BT286" s="114"/>
      <c r="BU286" s="114"/>
      <c r="BV286" s="114"/>
      <c r="BW286" s="114"/>
      <c r="BX286" s="114"/>
      <c r="BY286" s="114"/>
      <c r="BZ286" s="114"/>
      <c r="CA286" s="114"/>
      <c r="CB286" s="114"/>
      <c r="CC286" s="114"/>
      <c r="CD286" s="114"/>
      <c r="CE286" s="114"/>
      <c r="CF286" s="114"/>
      <c r="CG286" s="114"/>
      <c r="CH286" s="114"/>
      <c r="CI286" s="114"/>
      <c r="CJ286" s="114"/>
      <c r="CK286" s="114"/>
      <c r="CL286" s="114"/>
      <c r="CM286" s="114"/>
      <c r="CN286" s="114"/>
      <c r="CO286" s="114"/>
      <c r="CP286" s="114"/>
      <c r="CQ286" s="114"/>
      <c r="CR286" s="114"/>
      <c r="CS286" s="114"/>
      <c r="CT286" s="114"/>
      <c r="CU286" s="114"/>
      <c r="CV286" s="114"/>
      <c r="CW286" s="114"/>
      <c r="CX286" s="114"/>
      <c r="CY286" s="114"/>
      <c r="CZ286" s="114"/>
      <c r="DA286" s="114"/>
    </row>
    <row r="287" spans="1:105" s="25" customFormat="1" ht="15" x14ac:dyDescent="0.25">
      <c r="A287" s="99"/>
      <c r="B287" s="271" t="s">
        <v>68</v>
      </c>
      <c r="C287" s="200"/>
      <c r="D287" s="104">
        <v>25</v>
      </c>
      <c r="E287" s="102">
        <v>25</v>
      </c>
      <c r="F287" s="104"/>
      <c r="G287" s="102"/>
      <c r="H287" s="102"/>
      <c r="I287" s="201"/>
      <c r="J287" s="223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/>
      <c r="BE287" s="114"/>
      <c r="BF287" s="114"/>
      <c r="BG287" s="114"/>
      <c r="BH287" s="114"/>
      <c r="BI287" s="114"/>
      <c r="BJ287" s="114"/>
      <c r="BK287" s="114"/>
      <c r="BL287" s="114"/>
      <c r="BM287" s="114"/>
      <c r="BN287" s="114"/>
      <c r="BO287" s="114"/>
      <c r="BP287" s="114"/>
      <c r="BQ287" s="114"/>
      <c r="BR287" s="114"/>
      <c r="BS287" s="114"/>
      <c r="BT287" s="114"/>
      <c r="BU287" s="114"/>
      <c r="BV287" s="114"/>
      <c r="BW287" s="114"/>
      <c r="BX287" s="114"/>
      <c r="BY287" s="114"/>
      <c r="BZ287" s="114"/>
      <c r="CA287" s="114"/>
      <c r="CB287" s="114"/>
      <c r="CC287" s="114"/>
      <c r="CD287" s="114"/>
      <c r="CE287" s="114"/>
      <c r="CF287" s="114"/>
      <c r="CG287" s="114"/>
      <c r="CH287" s="114"/>
      <c r="CI287" s="114"/>
      <c r="CJ287" s="114"/>
      <c r="CK287" s="114"/>
      <c r="CL287" s="114"/>
      <c r="CM287" s="114"/>
      <c r="CN287" s="114"/>
      <c r="CO287" s="114"/>
      <c r="CP287" s="114"/>
      <c r="CQ287" s="114"/>
      <c r="CR287" s="114"/>
      <c r="CS287" s="114"/>
      <c r="CT287" s="114"/>
      <c r="CU287" s="114"/>
      <c r="CV287" s="114"/>
      <c r="CW287" s="114"/>
      <c r="CX287" s="114"/>
      <c r="CY287" s="114"/>
      <c r="CZ287" s="114"/>
      <c r="DA287" s="114"/>
    </row>
    <row r="288" spans="1:105" s="25" customFormat="1" ht="15" x14ac:dyDescent="0.25">
      <c r="A288" s="99"/>
      <c r="B288" s="271" t="s">
        <v>16</v>
      </c>
      <c r="C288" s="200"/>
      <c r="D288" s="104">
        <v>88</v>
      </c>
      <c r="E288" s="102">
        <v>88</v>
      </c>
      <c r="F288" s="104"/>
      <c r="G288" s="102"/>
      <c r="H288" s="102"/>
      <c r="I288" s="201"/>
      <c r="J288" s="223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  <c r="BH288" s="114"/>
      <c r="BI288" s="114"/>
      <c r="BJ288" s="114"/>
      <c r="BK288" s="114"/>
      <c r="BL288" s="114"/>
      <c r="BM288" s="114"/>
      <c r="BN288" s="114"/>
      <c r="BO288" s="114"/>
      <c r="BP288" s="114"/>
      <c r="BQ288" s="114"/>
      <c r="BR288" s="114"/>
      <c r="BS288" s="114"/>
      <c r="BT288" s="114"/>
      <c r="BU288" s="114"/>
      <c r="BV288" s="114"/>
      <c r="BW288" s="114"/>
      <c r="BX288" s="114"/>
      <c r="BY288" s="114"/>
      <c r="BZ288" s="114"/>
      <c r="CA288" s="114"/>
      <c r="CB288" s="114"/>
      <c r="CC288" s="114"/>
      <c r="CD288" s="114"/>
      <c r="CE288" s="114"/>
      <c r="CF288" s="114"/>
      <c r="CG288" s="114"/>
      <c r="CH288" s="114"/>
      <c r="CI288" s="114"/>
      <c r="CJ288" s="114"/>
      <c r="CK288" s="114"/>
      <c r="CL288" s="114"/>
      <c r="CM288" s="114"/>
      <c r="CN288" s="114"/>
      <c r="CO288" s="114"/>
      <c r="CP288" s="114"/>
      <c r="CQ288" s="114"/>
      <c r="CR288" s="114"/>
      <c r="CS288" s="114"/>
      <c r="CT288" s="114"/>
      <c r="CU288" s="114"/>
      <c r="CV288" s="114"/>
      <c r="CW288" s="114"/>
      <c r="CX288" s="114"/>
      <c r="CY288" s="114"/>
      <c r="CZ288" s="114"/>
      <c r="DA288" s="114"/>
    </row>
    <row r="289" spans="1:122" s="25" customFormat="1" x14ac:dyDescent="0.25">
      <c r="A289" s="99"/>
      <c r="B289" s="173" t="s">
        <v>17</v>
      </c>
      <c r="C289" s="200"/>
      <c r="D289" s="104">
        <v>88</v>
      </c>
      <c r="E289" s="102">
        <v>88</v>
      </c>
      <c r="F289" s="104"/>
      <c r="G289" s="102"/>
      <c r="H289" s="102"/>
      <c r="I289" s="201"/>
      <c r="J289" s="223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/>
      <c r="BG289" s="114"/>
      <c r="BH289" s="114"/>
      <c r="BI289" s="114"/>
      <c r="BJ289" s="114"/>
      <c r="BK289" s="114"/>
      <c r="BL289" s="114"/>
      <c r="BM289" s="114"/>
      <c r="BN289" s="114"/>
      <c r="BO289" s="114"/>
      <c r="BP289" s="114"/>
      <c r="BQ289" s="114"/>
      <c r="BR289" s="114"/>
      <c r="BS289" s="114"/>
      <c r="BT289" s="114"/>
      <c r="BU289" s="114"/>
      <c r="BV289" s="114"/>
      <c r="BW289" s="114"/>
      <c r="BX289" s="114"/>
      <c r="BY289" s="114"/>
      <c r="BZ289" s="114"/>
      <c r="CA289" s="114"/>
      <c r="CB289" s="114"/>
      <c r="CC289" s="114"/>
      <c r="CD289" s="114"/>
      <c r="CE289" s="114"/>
      <c r="CF289" s="114"/>
      <c r="CG289" s="114"/>
      <c r="CH289" s="114"/>
      <c r="CI289" s="114"/>
      <c r="CJ289" s="114"/>
      <c r="CK289" s="114"/>
      <c r="CL289" s="114"/>
      <c r="CM289" s="114"/>
      <c r="CN289" s="114"/>
      <c r="CO289" s="114"/>
      <c r="CP289" s="114"/>
      <c r="CQ289" s="114"/>
      <c r="CR289" s="114"/>
      <c r="CS289" s="114"/>
      <c r="CT289" s="114"/>
      <c r="CU289" s="114"/>
      <c r="CV289" s="114"/>
      <c r="CW289" s="114"/>
      <c r="CX289" s="114"/>
      <c r="CY289" s="114"/>
      <c r="CZ289" s="114"/>
      <c r="DA289" s="114"/>
    </row>
    <row r="290" spans="1:122" s="25" customFormat="1" ht="15" x14ac:dyDescent="0.25">
      <c r="A290" s="99"/>
      <c r="B290" s="271" t="s">
        <v>19</v>
      </c>
      <c r="C290" s="200"/>
      <c r="D290" s="104">
        <v>1</v>
      </c>
      <c r="E290" s="102">
        <v>1</v>
      </c>
      <c r="F290" s="104"/>
      <c r="G290" s="102"/>
      <c r="H290" s="102"/>
      <c r="I290" s="201"/>
      <c r="J290" s="223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  <c r="BD290" s="114"/>
      <c r="BE290" s="114"/>
      <c r="BF290" s="114"/>
      <c r="BG290" s="114"/>
      <c r="BH290" s="114"/>
      <c r="BI290" s="114"/>
      <c r="BJ290" s="114"/>
      <c r="BK290" s="114"/>
      <c r="BL290" s="114"/>
      <c r="BM290" s="114"/>
      <c r="BN290" s="114"/>
      <c r="BO290" s="114"/>
      <c r="BP290" s="114"/>
      <c r="BQ290" s="114"/>
      <c r="BR290" s="114"/>
      <c r="BS290" s="114"/>
      <c r="BT290" s="114"/>
      <c r="BU290" s="114"/>
      <c r="BV290" s="114"/>
      <c r="BW290" s="114"/>
      <c r="BX290" s="114"/>
      <c r="BY290" s="114"/>
      <c r="BZ290" s="114"/>
      <c r="CA290" s="114"/>
      <c r="CB290" s="114"/>
      <c r="CC290" s="114"/>
      <c r="CD290" s="114"/>
      <c r="CE290" s="114"/>
      <c r="CF290" s="114"/>
      <c r="CG290" s="114"/>
      <c r="CH290" s="114"/>
      <c r="CI290" s="114"/>
      <c r="CJ290" s="114"/>
      <c r="CK290" s="114"/>
      <c r="CL290" s="114"/>
      <c r="CM290" s="114"/>
      <c r="CN290" s="114"/>
      <c r="CO290" s="114"/>
      <c r="CP290" s="114"/>
      <c r="CQ290" s="114"/>
      <c r="CR290" s="114"/>
      <c r="CS290" s="114"/>
      <c r="CT290" s="114"/>
      <c r="CU290" s="114"/>
      <c r="CV290" s="114"/>
      <c r="CW290" s="114"/>
      <c r="CX290" s="114"/>
      <c r="CY290" s="114"/>
      <c r="CZ290" s="114"/>
      <c r="DA290" s="114"/>
    </row>
    <row r="291" spans="1:122" s="25" customFormat="1" ht="15" x14ac:dyDescent="0.25">
      <c r="A291" s="99"/>
      <c r="B291" s="271" t="s">
        <v>18</v>
      </c>
      <c r="C291" s="200"/>
      <c r="D291" s="104">
        <v>1</v>
      </c>
      <c r="E291" s="102">
        <v>1</v>
      </c>
      <c r="F291" s="104"/>
      <c r="G291" s="102"/>
      <c r="H291" s="102"/>
      <c r="I291" s="201"/>
      <c r="J291" s="223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/>
      <c r="BG291" s="114"/>
      <c r="BH291" s="114"/>
      <c r="BI291" s="114"/>
      <c r="BJ291" s="114"/>
      <c r="BK291" s="114"/>
      <c r="BL291" s="114"/>
      <c r="BM291" s="114"/>
      <c r="BN291" s="114"/>
      <c r="BO291" s="114"/>
      <c r="BP291" s="114"/>
      <c r="BQ291" s="114"/>
      <c r="BR291" s="114"/>
      <c r="BS291" s="114"/>
      <c r="BT291" s="114"/>
      <c r="BU291" s="114"/>
      <c r="BV291" s="114"/>
      <c r="BW291" s="114"/>
      <c r="BX291" s="114"/>
      <c r="BY291" s="114"/>
      <c r="BZ291" s="114"/>
      <c r="CA291" s="114"/>
      <c r="CB291" s="114"/>
      <c r="CC291" s="114"/>
      <c r="CD291" s="114"/>
      <c r="CE291" s="114"/>
      <c r="CF291" s="114"/>
      <c r="CG291" s="114"/>
      <c r="CH291" s="114"/>
      <c r="CI291" s="114"/>
      <c r="CJ291" s="114"/>
      <c r="CK291" s="114"/>
      <c r="CL291" s="114"/>
      <c r="CM291" s="114"/>
      <c r="CN291" s="114"/>
      <c r="CO291" s="114"/>
      <c r="CP291" s="114"/>
      <c r="CQ291" s="114"/>
      <c r="CR291" s="114"/>
      <c r="CS291" s="114"/>
      <c r="CT291" s="114"/>
      <c r="CU291" s="114"/>
      <c r="CV291" s="114"/>
      <c r="CW291" s="114"/>
      <c r="CX291" s="114"/>
      <c r="CY291" s="114"/>
      <c r="CZ291" s="114"/>
      <c r="DA291" s="114"/>
    </row>
    <row r="292" spans="1:122" s="25" customFormat="1" ht="15" x14ac:dyDescent="0.25">
      <c r="A292" s="99"/>
      <c r="B292" s="271" t="s">
        <v>20</v>
      </c>
      <c r="C292" s="200"/>
      <c r="D292" s="104">
        <v>3</v>
      </c>
      <c r="E292" s="102">
        <v>3</v>
      </c>
      <c r="F292" s="104"/>
      <c r="G292" s="102"/>
      <c r="H292" s="102"/>
      <c r="I292" s="201"/>
      <c r="J292" s="223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/>
      <c r="BG292" s="114"/>
      <c r="BH292" s="114"/>
      <c r="BI292" s="114"/>
      <c r="BJ292" s="114"/>
      <c r="BK292" s="114"/>
      <c r="BL292" s="114"/>
      <c r="BM292" s="114"/>
      <c r="BN292" s="114"/>
      <c r="BO292" s="114"/>
      <c r="BP292" s="114"/>
      <c r="BQ292" s="114"/>
      <c r="BR292" s="114"/>
      <c r="BS292" s="114"/>
      <c r="BT292" s="114"/>
      <c r="BU292" s="114"/>
      <c r="BV292" s="114"/>
      <c r="BW292" s="114"/>
      <c r="BX292" s="114"/>
      <c r="BY292" s="114"/>
      <c r="BZ292" s="114"/>
      <c r="CA292" s="114"/>
      <c r="CB292" s="114"/>
      <c r="CC292" s="114"/>
      <c r="CD292" s="114"/>
      <c r="CE292" s="114"/>
      <c r="CF292" s="114"/>
      <c r="CG292" s="114"/>
      <c r="CH292" s="114"/>
      <c r="CI292" s="114"/>
      <c r="CJ292" s="114"/>
      <c r="CK292" s="114"/>
      <c r="CL292" s="114"/>
      <c r="CM292" s="114"/>
      <c r="CN292" s="114"/>
      <c r="CO292" s="114"/>
      <c r="CP292" s="114"/>
      <c r="CQ292" s="114"/>
      <c r="CR292" s="114"/>
      <c r="CS292" s="114"/>
      <c r="CT292" s="114"/>
      <c r="CU292" s="114"/>
      <c r="CV292" s="114"/>
      <c r="CW292" s="114"/>
      <c r="CX292" s="114"/>
      <c r="CY292" s="114"/>
      <c r="CZ292" s="114"/>
      <c r="DA292" s="114"/>
    </row>
    <row r="293" spans="1:122" x14ac:dyDescent="0.25">
      <c r="A293" s="63" t="s">
        <v>21</v>
      </c>
      <c r="C293" s="64">
        <v>180</v>
      </c>
      <c r="D293" s="60"/>
      <c r="E293" s="60"/>
      <c r="F293" s="65">
        <v>1.2166666666666666</v>
      </c>
      <c r="G293" s="66">
        <v>1.3416666666666668</v>
      </c>
      <c r="H293" s="66">
        <v>11.941666666666666</v>
      </c>
      <c r="I293" s="65">
        <v>65</v>
      </c>
      <c r="J293" s="88" t="s">
        <v>275</v>
      </c>
    </row>
    <row r="294" spans="1:122" x14ac:dyDescent="0.25">
      <c r="A294" s="63"/>
      <c r="B294" s="51" t="s">
        <v>22</v>
      </c>
      <c r="C294" s="64"/>
      <c r="D294" s="66">
        <v>1.5</v>
      </c>
      <c r="E294" s="66">
        <v>1.5</v>
      </c>
      <c r="F294" s="65"/>
      <c r="G294" s="65"/>
      <c r="H294" s="65"/>
      <c r="I294" s="65"/>
      <c r="J294" s="88"/>
    </row>
    <row r="295" spans="1:122" x14ac:dyDescent="0.25">
      <c r="A295" s="63"/>
      <c r="B295" s="51" t="s">
        <v>18</v>
      </c>
      <c r="C295" s="64"/>
      <c r="D295" s="66">
        <v>8</v>
      </c>
      <c r="E295" s="66">
        <v>8</v>
      </c>
      <c r="F295" s="65"/>
      <c r="G295" s="66"/>
      <c r="H295" s="66"/>
      <c r="I295" s="65"/>
      <c r="J295" s="88"/>
    </row>
    <row r="296" spans="1:122" x14ac:dyDescent="0.25">
      <c r="A296" s="89"/>
      <c r="B296" s="51" t="s">
        <v>16</v>
      </c>
      <c r="C296" s="64"/>
      <c r="D296" s="66">
        <v>90</v>
      </c>
      <c r="E296" s="66">
        <v>90</v>
      </c>
      <c r="F296" s="65"/>
      <c r="G296" s="66"/>
      <c r="H296" s="66"/>
      <c r="I296" s="65"/>
      <c r="J296" s="88"/>
    </row>
    <row r="297" spans="1:122" x14ac:dyDescent="0.25">
      <c r="A297" s="89"/>
      <c r="B297" s="51" t="s">
        <v>17</v>
      </c>
      <c r="C297" s="64"/>
      <c r="D297" s="66">
        <v>108</v>
      </c>
      <c r="E297" s="66">
        <v>108</v>
      </c>
      <c r="F297" s="65"/>
      <c r="G297" s="66"/>
      <c r="H297" s="66"/>
      <c r="I297" s="65"/>
      <c r="J297" s="88"/>
    </row>
    <row r="298" spans="1:122" s="18" customFormat="1" x14ac:dyDescent="0.25">
      <c r="A298" s="63" t="s">
        <v>65</v>
      </c>
      <c r="B298" s="51"/>
      <c r="C298" s="76" t="s">
        <v>318</v>
      </c>
      <c r="D298" s="60"/>
      <c r="E298" s="60"/>
      <c r="F298" s="65">
        <v>4</v>
      </c>
      <c r="G298" s="66">
        <v>6</v>
      </c>
      <c r="H298" s="53">
        <v>12.83</v>
      </c>
      <c r="I298" s="65">
        <v>122</v>
      </c>
      <c r="J298" s="88" t="s">
        <v>215</v>
      </c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</row>
    <row r="299" spans="1:122" s="18" customFormat="1" x14ac:dyDescent="0.25">
      <c r="A299" s="63"/>
      <c r="B299" s="51" t="s">
        <v>25</v>
      </c>
      <c r="C299" s="64"/>
      <c r="D299" s="66">
        <v>25</v>
      </c>
      <c r="E299" s="66">
        <v>25</v>
      </c>
      <c r="F299" s="65"/>
      <c r="G299" s="66"/>
      <c r="H299" s="66"/>
      <c r="I299" s="65"/>
      <c r="J299" s="8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  <c r="CZ299" s="48"/>
      <c r="DA299" s="48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</row>
    <row r="300" spans="1:122" s="18" customFormat="1" x14ac:dyDescent="0.25">
      <c r="A300" s="63"/>
      <c r="B300" s="51" t="s">
        <v>66</v>
      </c>
      <c r="C300" s="64"/>
      <c r="D300" s="65">
        <v>7.14</v>
      </c>
      <c r="E300" s="66">
        <v>7</v>
      </c>
      <c r="F300" s="65"/>
      <c r="G300" s="66"/>
      <c r="H300" s="66"/>
      <c r="I300" s="65"/>
      <c r="J300" s="8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  <c r="CZ300" s="48"/>
      <c r="DA300" s="48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</row>
    <row r="301" spans="1:122" s="18" customFormat="1" ht="16.5" thickBot="1" x14ac:dyDescent="0.3">
      <c r="A301" s="131"/>
      <c r="B301" s="51" t="s">
        <v>20</v>
      </c>
      <c r="C301" s="64"/>
      <c r="D301" s="66">
        <v>3</v>
      </c>
      <c r="E301" s="66">
        <v>3</v>
      </c>
      <c r="F301" s="132" t="s">
        <v>1</v>
      </c>
      <c r="G301" s="108"/>
      <c r="H301" s="108"/>
      <c r="I301" s="130"/>
      <c r="J301" s="8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  <c r="CZ301" s="48"/>
      <c r="DA301" s="48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</row>
    <row r="302" spans="1:122" ht="16.5" thickBot="1" x14ac:dyDescent="0.3">
      <c r="A302" s="78" t="s">
        <v>26</v>
      </c>
      <c r="B302" s="79"/>
      <c r="C302" s="80">
        <v>418</v>
      </c>
      <c r="D302" s="62"/>
      <c r="E302" s="61"/>
      <c r="F302" s="61">
        <f>SUM(F285:F301)</f>
        <v>13.216666666666667</v>
      </c>
      <c r="G302" s="61">
        <f>SUM(G285:G301)</f>
        <v>14.241666666666667</v>
      </c>
      <c r="H302" s="61">
        <f>SUM(H285:H301)</f>
        <v>51.771666666666661</v>
      </c>
      <c r="I302" s="61">
        <f>SUM(I285:I301)</f>
        <v>389.1</v>
      </c>
      <c r="J302" s="189"/>
    </row>
    <row r="303" spans="1:122" s="18" customFormat="1" x14ac:dyDescent="0.25">
      <c r="A303" s="63" t="s">
        <v>48</v>
      </c>
      <c r="B303" s="204"/>
      <c r="C303" s="64">
        <v>100</v>
      </c>
      <c r="D303" s="206">
        <v>114</v>
      </c>
      <c r="E303" s="64">
        <v>100</v>
      </c>
      <c r="F303" s="65">
        <v>0.4</v>
      </c>
      <c r="G303" s="66">
        <v>0.4</v>
      </c>
      <c r="H303" s="198">
        <v>12</v>
      </c>
      <c r="I303" s="66">
        <v>53.2</v>
      </c>
      <c r="J303" s="88" t="s">
        <v>237</v>
      </c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  <c r="CZ303" s="48"/>
      <c r="DA303" s="48"/>
    </row>
    <row r="304" spans="1:122" s="18" customFormat="1" ht="16.5" thickBot="1" x14ac:dyDescent="0.3">
      <c r="A304" s="63"/>
      <c r="B304" s="204"/>
      <c r="C304" s="64"/>
      <c r="D304" s="206"/>
      <c r="E304" s="64"/>
      <c r="F304" s="65"/>
      <c r="G304" s="66"/>
      <c r="H304" s="198"/>
      <c r="I304" s="66"/>
      <c r="J304" s="8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</row>
    <row r="305" spans="1:106" ht="16.5" thickBot="1" x14ac:dyDescent="0.3">
      <c r="A305" s="78" t="s">
        <v>26</v>
      </c>
      <c r="B305" s="79"/>
      <c r="C305" s="80">
        <f>SUM(C303)</f>
        <v>100</v>
      </c>
      <c r="D305" s="156"/>
      <c r="E305" s="82"/>
      <c r="F305" s="61">
        <f>SUM(F303)</f>
        <v>0.4</v>
      </c>
      <c r="G305" s="61">
        <f t="shared" ref="G305:I305" si="0">SUM(G303)</f>
        <v>0.4</v>
      </c>
      <c r="H305" s="61">
        <f t="shared" si="0"/>
        <v>12</v>
      </c>
      <c r="I305" s="61">
        <f t="shared" si="0"/>
        <v>53.2</v>
      </c>
      <c r="J305" s="189"/>
    </row>
    <row r="306" spans="1:106" ht="16.5" thickBot="1" x14ac:dyDescent="0.3">
      <c r="A306" s="83"/>
      <c r="B306" s="84"/>
      <c r="C306" s="85">
        <v>518</v>
      </c>
      <c r="D306" s="129"/>
      <c r="E306" s="86"/>
      <c r="F306" s="260">
        <f>F302+F305</f>
        <v>13.616666666666667</v>
      </c>
      <c r="G306" s="260">
        <f>G302+G305</f>
        <v>14.641666666666667</v>
      </c>
      <c r="H306" s="260">
        <f>H302+H305</f>
        <v>63.771666666666661</v>
      </c>
      <c r="I306" s="182">
        <f>I302+I305</f>
        <v>442.3</v>
      </c>
      <c r="J306" s="189"/>
    </row>
    <row r="307" spans="1:106" x14ac:dyDescent="0.25">
      <c r="A307" s="83"/>
      <c r="B307" s="84" t="s">
        <v>28</v>
      </c>
      <c r="C307" s="85"/>
      <c r="D307" s="260"/>
      <c r="E307" s="86"/>
      <c r="F307" s="260"/>
      <c r="G307" s="54"/>
      <c r="H307" s="260"/>
      <c r="I307" s="259"/>
      <c r="J307" s="88"/>
    </row>
    <row r="308" spans="1:106" ht="15" x14ac:dyDescent="0.25">
      <c r="A308" s="99" t="s">
        <v>349</v>
      </c>
      <c r="B308" s="199"/>
      <c r="C308" s="200">
        <v>50</v>
      </c>
      <c r="D308" s="239"/>
      <c r="E308" s="240"/>
      <c r="F308" s="201">
        <v>0.75</v>
      </c>
      <c r="G308" s="102">
        <v>0.9</v>
      </c>
      <c r="H308" s="201">
        <v>8.5</v>
      </c>
      <c r="I308" s="102">
        <f>(F308*4)+(G308*9)+(H308*4)</f>
        <v>45.1</v>
      </c>
      <c r="J308" s="102" t="s">
        <v>364</v>
      </c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</row>
    <row r="309" spans="1:106" x14ac:dyDescent="0.25">
      <c r="A309" s="99"/>
      <c r="B309" s="271" t="s">
        <v>87</v>
      </c>
      <c r="C309" s="200"/>
      <c r="D309" s="242">
        <v>15.2</v>
      </c>
      <c r="E309" s="197">
        <v>13.3</v>
      </c>
      <c r="F309" s="201"/>
      <c r="G309" s="102"/>
      <c r="H309" s="201"/>
      <c r="I309" s="102"/>
      <c r="J309" s="102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</row>
    <row r="310" spans="1:106" x14ac:dyDescent="0.25">
      <c r="A310" s="99"/>
      <c r="B310" s="271" t="s">
        <v>29</v>
      </c>
      <c r="C310" s="200"/>
      <c r="D310" s="242">
        <v>42.624000000000002</v>
      </c>
      <c r="E310" s="197">
        <v>33.299999999999997</v>
      </c>
      <c r="F310" s="201"/>
      <c r="G310" s="102"/>
      <c r="H310" s="201"/>
      <c r="I310" s="102"/>
      <c r="J310" s="102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</row>
    <row r="311" spans="1:106" x14ac:dyDescent="0.25">
      <c r="A311" s="99"/>
      <c r="B311" s="271" t="s">
        <v>34</v>
      </c>
      <c r="C311" s="140"/>
      <c r="D311" s="242">
        <v>2.5</v>
      </c>
      <c r="E311" s="197">
        <v>2.5</v>
      </c>
      <c r="F311" s="201"/>
      <c r="G311" s="102"/>
      <c r="H311" s="201"/>
      <c r="I311" s="102"/>
      <c r="J311" s="1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</row>
    <row r="312" spans="1:106" x14ac:dyDescent="0.25">
      <c r="A312" s="99"/>
      <c r="B312" s="271" t="s">
        <v>18</v>
      </c>
      <c r="C312" s="140"/>
      <c r="D312" s="242">
        <v>1.7</v>
      </c>
      <c r="E312" s="197">
        <v>1.7</v>
      </c>
      <c r="F312" s="201"/>
      <c r="G312" s="102"/>
      <c r="H312" s="201"/>
      <c r="I312" s="102"/>
      <c r="J312" s="111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</row>
    <row r="313" spans="1:106" s="18" customFormat="1" ht="31.5" x14ac:dyDescent="0.25">
      <c r="A313" s="157" t="s">
        <v>297</v>
      </c>
      <c r="B313" s="158"/>
      <c r="C313" s="64" t="s">
        <v>14</v>
      </c>
      <c r="D313" s="66"/>
      <c r="E313" s="66"/>
      <c r="F313" s="65">
        <v>4.5999999999999996</v>
      </c>
      <c r="G313" s="65">
        <v>8</v>
      </c>
      <c r="H313" s="66">
        <v>23.8</v>
      </c>
      <c r="I313" s="66">
        <v>186</v>
      </c>
      <c r="J313" s="88" t="s">
        <v>332</v>
      </c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  <c r="CG313" s="48"/>
      <c r="CH313" s="48"/>
      <c r="CI313" s="48"/>
      <c r="CJ313" s="48"/>
      <c r="CK313" s="48"/>
      <c r="CL313" s="48"/>
      <c r="CM313" s="48"/>
      <c r="CN313" s="48"/>
      <c r="CO313" s="48"/>
      <c r="CP313" s="48"/>
      <c r="CQ313" s="48"/>
      <c r="CR313" s="48"/>
      <c r="CS313" s="48"/>
      <c r="CT313" s="48"/>
      <c r="CU313" s="48"/>
      <c r="CV313" s="48"/>
      <c r="CW313" s="48"/>
      <c r="CX313" s="48"/>
      <c r="CY313" s="48"/>
      <c r="CZ313" s="48"/>
      <c r="DA313" s="48"/>
      <c r="DB313"/>
    </row>
    <row r="314" spans="1:106" s="18" customFormat="1" x14ac:dyDescent="0.25">
      <c r="A314" s="63"/>
      <c r="B314" s="51" t="s">
        <v>42</v>
      </c>
      <c r="C314" s="64"/>
      <c r="D314" s="66">
        <v>50</v>
      </c>
      <c r="E314" s="66">
        <v>40</v>
      </c>
      <c r="F314" s="65"/>
      <c r="G314" s="65"/>
      <c r="H314" s="65"/>
      <c r="I314" s="65"/>
      <c r="J314" s="8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  <c r="CG314" s="48"/>
      <c r="CH314" s="48"/>
      <c r="CI314" s="48"/>
      <c r="CJ314" s="48"/>
      <c r="CK314" s="48"/>
      <c r="CL314" s="48"/>
      <c r="CM314" s="48"/>
      <c r="CN314" s="48"/>
      <c r="CO314" s="48"/>
      <c r="CP314" s="48"/>
      <c r="CQ314" s="48"/>
      <c r="CR314" s="48"/>
      <c r="CS314" s="48"/>
      <c r="CT314" s="48"/>
      <c r="CU314" s="48"/>
      <c r="CV314" s="48"/>
      <c r="CW314" s="48"/>
      <c r="CX314" s="48"/>
      <c r="CY314" s="48"/>
      <c r="CZ314" s="48"/>
      <c r="DA314" s="48"/>
      <c r="DB314"/>
    </row>
    <row r="315" spans="1:106" s="18" customFormat="1" x14ac:dyDescent="0.25">
      <c r="A315" s="51"/>
      <c r="B315" s="51" t="s">
        <v>30</v>
      </c>
      <c r="C315" s="64"/>
      <c r="D315" s="53">
        <v>34.32</v>
      </c>
      <c r="E315" s="65">
        <v>24</v>
      </c>
      <c r="F315" s="65"/>
      <c r="G315" s="65"/>
      <c r="H315" s="65"/>
      <c r="I315" s="66"/>
      <c r="J315" s="8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  <c r="CG315" s="48"/>
      <c r="CH315" s="48"/>
      <c r="CI315" s="48"/>
      <c r="CJ315" s="48"/>
      <c r="CK315" s="48"/>
      <c r="CL315" s="48"/>
      <c r="CM315" s="48"/>
      <c r="CN315" s="48"/>
      <c r="CO315" s="48"/>
      <c r="CP315" s="48"/>
      <c r="CQ315" s="48"/>
      <c r="CR315" s="48"/>
      <c r="CS315" s="48"/>
      <c r="CT315" s="48"/>
      <c r="CU315" s="48"/>
      <c r="CV315" s="48"/>
      <c r="CW315" s="48"/>
      <c r="CX315" s="48"/>
      <c r="CY315" s="48"/>
      <c r="CZ315" s="48"/>
      <c r="DA315" s="48"/>
      <c r="DB315"/>
    </row>
    <row r="316" spans="1:106" s="18" customFormat="1" x14ac:dyDescent="0.25">
      <c r="A316" s="63"/>
      <c r="B316" s="51" t="s">
        <v>32</v>
      </c>
      <c r="C316" s="64"/>
      <c r="D316" s="66">
        <v>10</v>
      </c>
      <c r="E316" s="66">
        <v>8</v>
      </c>
      <c r="F316" s="65"/>
      <c r="G316" s="65"/>
      <c r="H316" s="66"/>
      <c r="I316" s="65"/>
      <c r="J316" s="8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  <c r="CG316" s="48"/>
      <c r="CH316" s="48"/>
      <c r="CI316" s="48"/>
      <c r="CJ316" s="48"/>
      <c r="CK316" s="48"/>
      <c r="CL316" s="48"/>
      <c r="CM316" s="48"/>
      <c r="CN316" s="48"/>
      <c r="CO316" s="48"/>
      <c r="CP316" s="48"/>
      <c r="CQ316" s="48"/>
      <c r="CR316" s="48"/>
      <c r="CS316" s="48"/>
      <c r="CT316" s="48"/>
      <c r="CU316" s="48"/>
      <c r="CV316" s="48"/>
      <c r="CW316" s="48"/>
      <c r="CX316" s="48"/>
      <c r="CY316" s="48"/>
      <c r="CZ316" s="48"/>
      <c r="DA316" s="48"/>
      <c r="DB316"/>
    </row>
    <row r="317" spans="1:106" s="18" customFormat="1" x14ac:dyDescent="0.25">
      <c r="A317" s="63"/>
      <c r="B317" s="51" t="s">
        <v>33</v>
      </c>
      <c r="C317" s="64"/>
      <c r="D317" s="66">
        <v>9.52</v>
      </c>
      <c r="E317" s="66">
        <v>8</v>
      </c>
      <c r="F317" s="65"/>
      <c r="G317" s="65"/>
      <c r="H317" s="66"/>
      <c r="I317" s="65"/>
      <c r="J317" s="8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  <c r="CG317" s="48"/>
      <c r="CH317" s="48"/>
      <c r="CI317" s="48"/>
      <c r="CJ317" s="48"/>
      <c r="CK317" s="48"/>
      <c r="CL317" s="48"/>
      <c r="CM317" s="48"/>
      <c r="CN317" s="48"/>
      <c r="CO317" s="48"/>
      <c r="CP317" s="48"/>
      <c r="CQ317" s="48"/>
      <c r="CR317" s="48"/>
      <c r="CS317" s="48"/>
      <c r="CT317" s="48"/>
      <c r="CU317" s="48"/>
      <c r="CV317" s="48"/>
      <c r="CW317" s="48"/>
      <c r="CX317" s="48"/>
      <c r="CY317" s="48"/>
      <c r="CZ317" s="48"/>
      <c r="DA317" s="48"/>
      <c r="DB317"/>
    </row>
    <row r="318" spans="1:106" s="18" customFormat="1" x14ac:dyDescent="0.25">
      <c r="A318" s="63"/>
      <c r="B318" s="51" t="s">
        <v>34</v>
      </c>
      <c r="C318" s="64"/>
      <c r="D318" s="66">
        <v>3</v>
      </c>
      <c r="E318" s="66">
        <v>3</v>
      </c>
      <c r="F318" s="65"/>
      <c r="G318" s="65"/>
      <c r="H318" s="66"/>
      <c r="I318" s="65"/>
      <c r="J318" s="8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8"/>
      <c r="DB318"/>
    </row>
    <row r="319" spans="1:106" s="18" customFormat="1" x14ac:dyDescent="0.25">
      <c r="A319" s="63"/>
      <c r="B319" s="51" t="s">
        <v>36</v>
      </c>
      <c r="C319" s="64"/>
      <c r="D319" s="66">
        <v>5</v>
      </c>
      <c r="E319" s="66">
        <v>5</v>
      </c>
      <c r="F319" s="65"/>
      <c r="G319" s="65"/>
      <c r="H319" s="66"/>
      <c r="I319" s="65"/>
      <c r="J319" s="8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  <c r="CG319" s="48"/>
      <c r="CH319" s="48"/>
      <c r="CI319" s="48"/>
      <c r="CJ319" s="48"/>
      <c r="CK319" s="48"/>
      <c r="CL319" s="48"/>
      <c r="CM319" s="48"/>
      <c r="CN319" s="48"/>
      <c r="CO319" s="48"/>
      <c r="CP319" s="48"/>
      <c r="CQ319" s="48"/>
      <c r="CR319" s="48"/>
      <c r="CS319" s="48"/>
      <c r="CT319" s="48"/>
      <c r="CU319" s="48"/>
      <c r="CV319" s="48"/>
      <c r="CW319" s="48"/>
      <c r="CX319" s="48"/>
      <c r="CY319" s="48"/>
      <c r="CZ319" s="48"/>
      <c r="DA319" s="48"/>
      <c r="DB319"/>
    </row>
    <row r="320" spans="1:106" s="18" customFormat="1" x14ac:dyDescent="0.25">
      <c r="A320" s="63"/>
      <c r="B320" s="51" t="s">
        <v>19</v>
      </c>
      <c r="C320" s="64"/>
      <c r="D320" s="66">
        <v>1.2</v>
      </c>
      <c r="E320" s="66">
        <v>1.2</v>
      </c>
      <c r="F320" s="65"/>
      <c r="G320" s="65"/>
      <c r="H320" s="66"/>
      <c r="I320" s="65"/>
      <c r="J320" s="8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  <c r="CG320" s="48"/>
      <c r="CH320" s="48"/>
      <c r="CI320" s="48"/>
      <c r="CJ320" s="48"/>
      <c r="CK320" s="48"/>
      <c r="CL320" s="48"/>
      <c r="CM320" s="48"/>
      <c r="CN320" s="48"/>
      <c r="CO320" s="48"/>
      <c r="CP320" s="48"/>
      <c r="CQ320" s="48"/>
      <c r="CR320" s="48"/>
      <c r="CS320" s="48"/>
      <c r="CT320" s="48"/>
      <c r="CU320" s="48"/>
      <c r="CV320" s="48"/>
      <c r="CW320" s="48"/>
      <c r="CX320" s="48"/>
      <c r="CY320" s="48"/>
      <c r="CZ320" s="48"/>
      <c r="DA320" s="48"/>
      <c r="DB320"/>
    </row>
    <row r="321" spans="1:106" s="18" customFormat="1" x14ac:dyDescent="0.25">
      <c r="A321" s="63"/>
      <c r="B321" s="51" t="s">
        <v>17</v>
      </c>
      <c r="C321" s="64"/>
      <c r="D321" s="66">
        <v>160</v>
      </c>
      <c r="E321" s="66">
        <v>160</v>
      </c>
      <c r="F321" s="65"/>
      <c r="G321" s="65"/>
      <c r="H321" s="66"/>
      <c r="I321" s="65"/>
      <c r="J321" s="8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  <c r="CG321" s="48"/>
      <c r="CH321" s="48"/>
      <c r="CI321" s="48"/>
      <c r="CJ321" s="48"/>
      <c r="CK321" s="48"/>
      <c r="CL321" s="48"/>
      <c r="CM321" s="48"/>
      <c r="CN321" s="48"/>
      <c r="CO321" s="48"/>
      <c r="CP321" s="48"/>
      <c r="CQ321" s="48"/>
      <c r="CR321" s="48"/>
      <c r="CS321" s="48"/>
      <c r="CT321" s="48"/>
      <c r="CU321" s="48"/>
      <c r="CV321" s="48"/>
      <c r="CW321" s="48"/>
      <c r="CX321" s="48"/>
      <c r="CY321" s="48"/>
      <c r="CZ321" s="48"/>
      <c r="DA321" s="48"/>
      <c r="DB321"/>
    </row>
    <row r="322" spans="1:106" s="38" customFormat="1" ht="31.5" x14ac:dyDescent="0.25">
      <c r="A322" s="63" t="s">
        <v>288</v>
      </c>
      <c r="B322" s="51"/>
      <c r="C322" s="64">
        <v>160</v>
      </c>
      <c r="D322" s="64"/>
      <c r="E322" s="81"/>
      <c r="F322" s="64">
        <v>10.9</v>
      </c>
      <c r="G322" s="81">
        <v>11.1</v>
      </c>
      <c r="H322" s="64">
        <v>33.58</v>
      </c>
      <c r="I322" s="81">
        <v>278</v>
      </c>
      <c r="J322" s="88" t="s">
        <v>289</v>
      </c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BI322" s="47"/>
      <c r="BJ322" s="47"/>
      <c r="BK322" s="47"/>
      <c r="BL322" s="47"/>
      <c r="BM322" s="47"/>
      <c r="BN322" s="47"/>
      <c r="BO322" s="47"/>
      <c r="BP322" s="47"/>
      <c r="BQ322" s="47"/>
      <c r="BR322" s="47"/>
      <c r="BS322" s="47"/>
      <c r="BT322" s="47"/>
      <c r="BU322" s="47"/>
      <c r="BV322" s="47"/>
      <c r="BW322" s="47"/>
      <c r="BX322" s="47"/>
      <c r="BY322" s="47"/>
      <c r="BZ322" s="47"/>
      <c r="CA322" s="47"/>
      <c r="CB322" s="47"/>
      <c r="CC322" s="47"/>
      <c r="CD322" s="47"/>
      <c r="CE322" s="47"/>
      <c r="CF322" s="47"/>
      <c r="CG322" s="47"/>
      <c r="CH322" s="47"/>
      <c r="CI322" s="47"/>
      <c r="CJ322" s="47"/>
      <c r="CK322" s="47"/>
      <c r="CL322" s="47"/>
      <c r="CM322" s="47"/>
      <c r="CN322" s="47"/>
      <c r="CO322" s="47"/>
      <c r="CP322" s="47"/>
      <c r="CQ322" s="47"/>
      <c r="CR322" s="47"/>
      <c r="CS322" s="47"/>
      <c r="CT322" s="47"/>
      <c r="CU322" s="47"/>
      <c r="CV322" s="47"/>
      <c r="CW322" s="47"/>
      <c r="CX322" s="47"/>
      <c r="CY322" s="47"/>
      <c r="CZ322" s="47"/>
      <c r="DA322" s="47"/>
      <c r="DB322" s="36"/>
    </row>
    <row r="323" spans="1:106" s="38" customFormat="1" x14ac:dyDescent="0.25">
      <c r="A323" s="63"/>
      <c r="B323" s="51" t="s">
        <v>37</v>
      </c>
      <c r="C323" s="64"/>
      <c r="D323" s="64">
        <v>41.78</v>
      </c>
      <c r="E323" s="81">
        <v>41.78</v>
      </c>
      <c r="F323" s="64"/>
      <c r="G323" s="81"/>
      <c r="H323" s="64"/>
      <c r="I323" s="81"/>
      <c r="J323" s="88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BI323" s="47"/>
      <c r="BJ323" s="47"/>
      <c r="BK323" s="47"/>
      <c r="BL323" s="47"/>
      <c r="BM323" s="47"/>
      <c r="BN323" s="47"/>
      <c r="BO323" s="47"/>
      <c r="BP323" s="47"/>
      <c r="BQ323" s="47"/>
      <c r="BR323" s="47"/>
      <c r="BS323" s="47"/>
      <c r="BT323" s="47"/>
      <c r="BU323" s="47"/>
      <c r="BV323" s="47"/>
      <c r="BW323" s="47"/>
      <c r="BX323" s="47"/>
      <c r="BY323" s="47"/>
      <c r="BZ323" s="47"/>
      <c r="CA323" s="47"/>
      <c r="CB323" s="47"/>
      <c r="CC323" s="47"/>
      <c r="CD323" s="47"/>
      <c r="CE323" s="47"/>
      <c r="CF323" s="47"/>
      <c r="CG323" s="47"/>
      <c r="CH323" s="47"/>
      <c r="CI323" s="47"/>
      <c r="CJ323" s="47"/>
      <c r="CK323" s="47"/>
      <c r="CL323" s="47"/>
      <c r="CM323" s="47"/>
      <c r="CN323" s="47"/>
      <c r="CO323" s="47"/>
      <c r="CP323" s="47"/>
      <c r="CQ323" s="47"/>
      <c r="CR323" s="47"/>
      <c r="CS323" s="47"/>
      <c r="CT323" s="47"/>
      <c r="CU323" s="47"/>
      <c r="CV323" s="47"/>
      <c r="CW323" s="47"/>
      <c r="CX323" s="47"/>
      <c r="CY323" s="47"/>
      <c r="CZ323" s="47"/>
      <c r="DA323" s="47"/>
      <c r="DB323" s="36"/>
    </row>
    <row r="324" spans="1:106" s="38" customFormat="1" x14ac:dyDescent="0.25">
      <c r="A324" s="63"/>
      <c r="B324" s="51" t="s">
        <v>108</v>
      </c>
      <c r="C324" s="64"/>
      <c r="D324" s="64"/>
      <c r="E324" s="81">
        <v>29</v>
      </c>
      <c r="F324" s="64"/>
      <c r="G324" s="81"/>
      <c r="H324" s="64"/>
      <c r="I324" s="81"/>
      <c r="J324" s="88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BI324" s="47"/>
      <c r="BJ324" s="47"/>
      <c r="BK324" s="47"/>
      <c r="BL324" s="47"/>
      <c r="BM324" s="47"/>
      <c r="BN324" s="47"/>
      <c r="BO324" s="47"/>
      <c r="BP324" s="47"/>
      <c r="BQ324" s="47"/>
      <c r="BR324" s="47"/>
      <c r="BS324" s="47"/>
      <c r="BT324" s="47"/>
      <c r="BU324" s="47"/>
      <c r="BV324" s="47"/>
      <c r="BW324" s="47"/>
      <c r="BX324" s="47"/>
      <c r="BY324" s="47"/>
      <c r="BZ324" s="47"/>
      <c r="CA324" s="47"/>
      <c r="CB324" s="47"/>
      <c r="CC324" s="47"/>
      <c r="CD324" s="47"/>
      <c r="CE324" s="47"/>
      <c r="CF324" s="47"/>
      <c r="CG324" s="47"/>
      <c r="CH324" s="47"/>
      <c r="CI324" s="47"/>
      <c r="CJ324" s="47"/>
      <c r="CK324" s="47"/>
      <c r="CL324" s="47"/>
      <c r="CM324" s="47"/>
      <c r="CN324" s="47"/>
      <c r="CO324" s="47"/>
      <c r="CP324" s="47"/>
      <c r="CQ324" s="47"/>
      <c r="CR324" s="47"/>
      <c r="CS324" s="47"/>
      <c r="CT324" s="47"/>
      <c r="CU324" s="47"/>
      <c r="CV324" s="47"/>
      <c r="CW324" s="47"/>
      <c r="CX324" s="47"/>
      <c r="CY324" s="47"/>
      <c r="CZ324" s="47"/>
      <c r="DA324" s="47"/>
      <c r="DB324" s="36"/>
    </row>
    <row r="325" spans="1:106" s="38" customFormat="1" x14ac:dyDescent="0.25">
      <c r="A325" s="63"/>
      <c r="B325" s="51" t="s">
        <v>30</v>
      </c>
      <c r="C325" s="64"/>
      <c r="D325" s="64">
        <v>153.30000000000001</v>
      </c>
      <c r="E325" s="81">
        <v>107.2</v>
      </c>
      <c r="F325" s="64"/>
      <c r="G325" s="81"/>
      <c r="H325" s="64"/>
      <c r="I325" s="81"/>
      <c r="J325" s="88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BI325" s="47"/>
      <c r="BJ325" s="47"/>
      <c r="BK325" s="47"/>
      <c r="BL325" s="47"/>
      <c r="BM325" s="47"/>
      <c r="BN325" s="47"/>
      <c r="BO325" s="47"/>
      <c r="BP325" s="47"/>
      <c r="BQ325" s="47"/>
      <c r="BR325" s="47"/>
      <c r="BS325" s="47"/>
      <c r="BT325" s="47"/>
      <c r="BU325" s="47"/>
      <c r="BV325" s="47"/>
      <c r="BW325" s="47"/>
      <c r="BX325" s="47"/>
      <c r="BY325" s="47"/>
      <c r="BZ325" s="47"/>
      <c r="CA325" s="47"/>
      <c r="CB325" s="47"/>
      <c r="CC325" s="47"/>
      <c r="CD325" s="47"/>
      <c r="CE325" s="47"/>
      <c r="CF325" s="47"/>
      <c r="CG325" s="47"/>
      <c r="CH325" s="47"/>
      <c r="CI325" s="47"/>
      <c r="CJ325" s="47"/>
      <c r="CK325" s="47"/>
      <c r="CL325" s="47"/>
      <c r="CM325" s="47"/>
      <c r="CN325" s="47"/>
      <c r="CO325" s="47"/>
      <c r="CP325" s="47"/>
      <c r="CQ325" s="47"/>
      <c r="CR325" s="47"/>
      <c r="CS325" s="47"/>
      <c r="CT325" s="47"/>
      <c r="CU325" s="47"/>
      <c r="CV325" s="47"/>
      <c r="CW325" s="47"/>
      <c r="CX325" s="47"/>
      <c r="CY325" s="47"/>
      <c r="CZ325" s="47"/>
      <c r="DA325" s="47"/>
      <c r="DB325" s="36"/>
    </row>
    <row r="326" spans="1:106" s="38" customFormat="1" x14ac:dyDescent="0.25">
      <c r="A326" s="63"/>
      <c r="B326" s="51" t="s">
        <v>33</v>
      </c>
      <c r="C326" s="64"/>
      <c r="D326" s="64">
        <v>16.18</v>
      </c>
      <c r="E326" s="81">
        <v>13.59</v>
      </c>
      <c r="F326" s="64"/>
      <c r="G326" s="81"/>
      <c r="H326" s="64"/>
      <c r="I326" s="81"/>
      <c r="J326" s="88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BI326" s="47"/>
      <c r="BJ326" s="47"/>
      <c r="BK326" s="47"/>
      <c r="BL326" s="47"/>
      <c r="BM326" s="47"/>
      <c r="BN326" s="47"/>
      <c r="BO326" s="47"/>
      <c r="BP326" s="47"/>
      <c r="BQ326" s="47"/>
      <c r="BR326" s="47"/>
      <c r="BS326" s="47"/>
      <c r="BT326" s="47"/>
      <c r="BU326" s="47"/>
      <c r="BV326" s="47"/>
      <c r="BW326" s="47"/>
      <c r="BX326" s="47"/>
      <c r="BY326" s="47"/>
      <c r="BZ326" s="47"/>
      <c r="CA326" s="47"/>
      <c r="CB326" s="47"/>
      <c r="CC326" s="47"/>
      <c r="CD326" s="47"/>
      <c r="CE326" s="47"/>
      <c r="CF326" s="47"/>
      <c r="CG326" s="47"/>
      <c r="CH326" s="47"/>
      <c r="CI326" s="47"/>
      <c r="CJ326" s="47"/>
      <c r="CK326" s="47"/>
      <c r="CL326" s="47"/>
      <c r="CM326" s="47"/>
      <c r="CN326" s="47"/>
      <c r="CO326" s="47"/>
      <c r="CP326" s="47"/>
      <c r="CQ326" s="47"/>
      <c r="CR326" s="47"/>
      <c r="CS326" s="47"/>
      <c r="CT326" s="47"/>
      <c r="CU326" s="47"/>
      <c r="CV326" s="47"/>
      <c r="CW326" s="47"/>
      <c r="CX326" s="47"/>
      <c r="CY326" s="47"/>
      <c r="CZ326" s="47"/>
      <c r="DA326" s="47"/>
      <c r="DB326" s="36"/>
    </row>
    <row r="327" spans="1:106" s="38" customFormat="1" x14ac:dyDescent="0.25">
      <c r="A327" s="63"/>
      <c r="B327" s="51" t="s">
        <v>34</v>
      </c>
      <c r="C327" s="64"/>
      <c r="D327" s="64">
        <v>5.33</v>
      </c>
      <c r="E327" s="81">
        <v>5.33</v>
      </c>
      <c r="F327" s="64"/>
      <c r="G327" s="81"/>
      <c r="H327" s="64"/>
      <c r="I327" s="81"/>
      <c r="J327" s="88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BI327" s="47"/>
      <c r="BJ327" s="47"/>
      <c r="BK327" s="47"/>
      <c r="BL327" s="47"/>
      <c r="BM327" s="47"/>
      <c r="BN327" s="47"/>
      <c r="BO327" s="47"/>
      <c r="BP327" s="47"/>
      <c r="BQ327" s="47"/>
      <c r="BR327" s="47"/>
      <c r="BS327" s="47"/>
      <c r="BT327" s="47"/>
      <c r="BU327" s="47"/>
      <c r="BV327" s="47"/>
      <c r="BW327" s="47"/>
      <c r="BX327" s="47"/>
      <c r="BY327" s="47"/>
      <c r="BZ327" s="47"/>
      <c r="CA327" s="47"/>
      <c r="CB327" s="47"/>
      <c r="CC327" s="47"/>
      <c r="CD327" s="47"/>
      <c r="CE327" s="47"/>
      <c r="CF327" s="47"/>
      <c r="CG327" s="47"/>
      <c r="CH327" s="47"/>
      <c r="CI327" s="47"/>
      <c r="CJ327" s="47"/>
      <c r="CK327" s="47"/>
      <c r="CL327" s="47"/>
      <c r="CM327" s="47"/>
      <c r="CN327" s="47"/>
      <c r="CO327" s="47"/>
      <c r="CP327" s="47"/>
      <c r="CQ327" s="47"/>
      <c r="CR327" s="47"/>
      <c r="CS327" s="47"/>
      <c r="CT327" s="47"/>
      <c r="CU327" s="47"/>
      <c r="CV327" s="47"/>
      <c r="CW327" s="47"/>
      <c r="CX327" s="47"/>
      <c r="CY327" s="47"/>
      <c r="CZ327" s="47"/>
      <c r="DA327" s="47"/>
      <c r="DB327" s="36"/>
    </row>
    <row r="328" spans="1:106" s="38" customFormat="1" x14ac:dyDescent="0.25">
      <c r="A328" s="63"/>
      <c r="B328" s="51" t="s">
        <v>39</v>
      </c>
      <c r="C328" s="64"/>
      <c r="D328" s="64">
        <v>1.33</v>
      </c>
      <c r="E328" s="81">
        <v>1.33</v>
      </c>
      <c r="F328" s="64" t="s">
        <v>324</v>
      </c>
      <c r="G328" s="81"/>
      <c r="H328" s="64"/>
      <c r="I328" s="81"/>
      <c r="J328" s="88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BI328" s="47"/>
      <c r="BJ328" s="47"/>
      <c r="BK328" s="47"/>
      <c r="BL328" s="47"/>
      <c r="BM328" s="47"/>
      <c r="BN328" s="47"/>
      <c r="BO328" s="47"/>
      <c r="BP328" s="47"/>
      <c r="BQ328" s="47"/>
      <c r="BR328" s="47"/>
      <c r="BS328" s="47"/>
      <c r="BT328" s="47"/>
      <c r="BU328" s="47"/>
      <c r="BV328" s="47"/>
      <c r="BW328" s="47"/>
      <c r="BX328" s="47"/>
      <c r="BY328" s="47"/>
      <c r="BZ328" s="47"/>
      <c r="CA328" s="47"/>
      <c r="CB328" s="47"/>
      <c r="CC328" s="47"/>
      <c r="CD328" s="47"/>
      <c r="CE328" s="47"/>
      <c r="CF328" s="47"/>
      <c r="CG328" s="47"/>
      <c r="CH328" s="47"/>
      <c r="CI328" s="47"/>
      <c r="CJ328" s="47"/>
      <c r="CK328" s="47"/>
      <c r="CL328" s="47"/>
      <c r="CM328" s="47"/>
      <c r="CN328" s="47"/>
      <c r="CO328" s="47"/>
      <c r="CP328" s="47"/>
      <c r="CQ328" s="47"/>
      <c r="CR328" s="47"/>
      <c r="CS328" s="47"/>
      <c r="CT328" s="47"/>
      <c r="CU328" s="47"/>
      <c r="CV328" s="47"/>
      <c r="CW328" s="47"/>
      <c r="CX328" s="47"/>
      <c r="CY328" s="47"/>
      <c r="CZ328" s="47"/>
      <c r="DA328" s="47"/>
      <c r="DB328" s="36"/>
    </row>
    <row r="329" spans="1:106" s="38" customFormat="1" x14ac:dyDescent="0.25">
      <c r="A329" s="63"/>
      <c r="B329" s="51" t="s">
        <v>290</v>
      </c>
      <c r="C329" s="64"/>
      <c r="D329" s="64"/>
      <c r="E329" s="81">
        <v>131</v>
      </c>
      <c r="F329" s="64"/>
      <c r="G329" s="81"/>
      <c r="H329" s="64"/>
      <c r="I329" s="81"/>
      <c r="J329" s="88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BI329" s="47"/>
      <c r="BJ329" s="47"/>
      <c r="BK329" s="47"/>
      <c r="BL329" s="47"/>
      <c r="BM329" s="47"/>
      <c r="BN329" s="47"/>
      <c r="BO329" s="47"/>
      <c r="BP329" s="47"/>
      <c r="BQ329" s="47"/>
      <c r="BR329" s="47"/>
      <c r="BS329" s="47"/>
      <c r="BT329" s="47"/>
      <c r="BU329" s="47"/>
      <c r="BV329" s="47"/>
      <c r="BW329" s="47"/>
      <c r="BX329" s="47"/>
      <c r="BY329" s="47"/>
      <c r="BZ329" s="47"/>
      <c r="CA329" s="47"/>
      <c r="CB329" s="47"/>
      <c r="CC329" s="47"/>
      <c r="CD329" s="47"/>
      <c r="CE329" s="47"/>
      <c r="CF329" s="47"/>
      <c r="CG329" s="47"/>
      <c r="CH329" s="47"/>
      <c r="CI329" s="47"/>
      <c r="CJ329" s="47"/>
      <c r="CK329" s="47"/>
      <c r="CL329" s="47"/>
      <c r="CM329" s="47"/>
      <c r="CN329" s="47"/>
      <c r="CO329" s="47"/>
      <c r="CP329" s="47"/>
      <c r="CQ329" s="47"/>
      <c r="CR329" s="47"/>
      <c r="CS329" s="47"/>
      <c r="CT329" s="47"/>
      <c r="CU329" s="47"/>
      <c r="CV329" s="47"/>
      <c r="CW329" s="47"/>
      <c r="CX329" s="47"/>
      <c r="CY329" s="47"/>
      <c r="CZ329" s="47"/>
      <c r="DA329" s="47"/>
      <c r="DB329" s="36"/>
    </row>
    <row r="330" spans="1:106" s="39" customFormat="1" x14ac:dyDescent="0.25">
      <c r="A330" s="63" t="s">
        <v>286</v>
      </c>
      <c r="B330" s="51"/>
      <c r="C330" s="64">
        <v>180</v>
      </c>
      <c r="D330" s="53"/>
      <c r="E330" s="66"/>
      <c r="F330" s="65"/>
      <c r="G330" s="66"/>
      <c r="H330" s="53">
        <v>10</v>
      </c>
      <c r="I330" s="65">
        <v>40</v>
      </c>
      <c r="J330" s="88" t="s">
        <v>291</v>
      </c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37"/>
    </row>
    <row r="331" spans="1:106" s="39" customFormat="1" x14ac:dyDescent="0.25">
      <c r="A331" s="63"/>
      <c r="B331" s="51" t="s">
        <v>70</v>
      </c>
      <c r="C331" s="64"/>
      <c r="D331" s="53">
        <v>21.6</v>
      </c>
      <c r="E331" s="66">
        <v>21.6</v>
      </c>
      <c r="F331" s="65"/>
      <c r="G331" s="66"/>
      <c r="H331" s="53"/>
      <c r="I331" s="65"/>
      <c r="J331" s="88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37"/>
    </row>
    <row r="332" spans="1:106" s="39" customFormat="1" x14ac:dyDescent="0.25">
      <c r="A332" s="63"/>
      <c r="B332" s="51" t="s">
        <v>52</v>
      </c>
      <c r="C332" s="64"/>
      <c r="D332" s="53">
        <v>180</v>
      </c>
      <c r="E332" s="66">
        <v>180</v>
      </c>
      <c r="F332" s="65"/>
      <c r="G332" s="66"/>
      <c r="H332" s="53"/>
      <c r="I332" s="65"/>
      <c r="J332" s="88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37"/>
    </row>
    <row r="333" spans="1:106" s="39" customFormat="1" x14ac:dyDescent="0.25">
      <c r="A333" s="63"/>
      <c r="B333" s="51" t="s">
        <v>18</v>
      </c>
      <c r="C333" s="64"/>
      <c r="D333" s="53">
        <v>5</v>
      </c>
      <c r="E333" s="66">
        <v>5</v>
      </c>
      <c r="F333" s="65"/>
      <c r="G333" s="66"/>
      <c r="H333" s="53"/>
      <c r="I333" s="65"/>
      <c r="J333" s="88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37"/>
    </row>
    <row r="334" spans="1:106" ht="16.5" thickBot="1" x14ac:dyDescent="0.3">
      <c r="A334" s="105" t="s">
        <v>46</v>
      </c>
      <c r="B334" s="106"/>
      <c r="C334" s="107">
        <v>37.5</v>
      </c>
      <c r="D334" s="108">
        <v>37.5</v>
      </c>
      <c r="E334" s="108">
        <v>37.5</v>
      </c>
      <c r="F334" s="109">
        <v>1.8</v>
      </c>
      <c r="G334" s="109">
        <v>0.4</v>
      </c>
      <c r="H334" s="109">
        <v>18</v>
      </c>
      <c r="I334" s="109">
        <v>82.5</v>
      </c>
      <c r="J334" s="221"/>
    </row>
    <row r="335" spans="1:106" ht="16.5" thickBot="1" x14ac:dyDescent="0.3">
      <c r="A335" s="78" t="s">
        <v>26</v>
      </c>
      <c r="B335" s="79"/>
      <c r="C335" s="80">
        <v>632.5</v>
      </c>
      <c r="D335" s="110"/>
      <c r="E335" s="61"/>
      <c r="F335" s="62">
        <f>SUM(F308:F334)</f>
        <v>18.05</v>
      </c>
      <c r="G335" s="62">
        <f t="shared" ref="G335:I335" si="1">SUM(G308:G334)</f>
        <v>20.399999999999999</v>
      </c>
      <c r="H335" s="62">
        <f t="shared" si="1"/>
        <v>93.88</v>
      </c>
      <c r="I335" s="62">
        <f t="shared" si="1"/>
        <v>631.6</v>
      </c>
      <c r="J335" s="189"/>
    </row>
    <row r="336" spans="1:106" x14ac:dyDescent="0.25">
      <c r="A336" s="83"/>
      <c r="B336" s="84" t="s">
        <v>47</v>
      </c>
      <c r="C336" s="159"/>
      <c r="D336" s="259"/>
      <c r="E336" s="54"/>
      <c r="F336" s="54"/>
      <c r="G336" s="260"/>
      <c r="H336" s="54"/>
      <c r="I336" s="260"/>
      <c r="J336" s="88"/>
    </row>
    <row r="337" spans="1:153" x14ac:dyDescent="0.25">
      <c r="A337" s="68" t="s">
        <v>71</v>
      </c>
      <c r="B337" s="45"/>
      <c r="C337" s="69">
        <v>21</v>
      </c>
      <c r="D337" s="49"/>
      <c r="E337" s="69"/>
      <c r="F337" s="73">
        <v>3.2</v>
      </c>
      <c r="G337" s="73">
        <v>5.5</v>
      </c>
      <c r="H337" s="73">
        <v>36</v>
      </c>
      <c r="I337" s="46">
        <v>206</v>
      </c>
      <c r="J337" s="60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  <c r="AE337" s="136"/>
      <c r="AF337" s="136"/>
      <c r="AG337" s="136"/>
      <c r="AH337" s="136"/>
      <c r="AI337" s="136"/>
    </row>
    <row r="338" spans="1:153" ht="15.75" customHeight="1" x14ac:dyDescent="0.25">
      <c r="A338" s="68" t="s">
        <v>294</v>
      </c>
      <c r="B338" s="245"/>
      <c r="C338" s="69"/>
      <c r="D338" s="49">
        <v>21</v>
      </c>
      <c r="E338" s="69">
        <v>21</v>
      </c>
      <c r="F338" s="73"/>
      <c r="G338" s="73"/>
      <c r="H338" s="73"/>
      <c r="I338" s="46"/>
      <c r="J338" s="60"/>
    </row>
    <row r="339" spans="1:153" s="27" customFormat="1" ht="15" x14ac:dyDescent="0.25">
      <c r="A339" s="99" t="s">
        <v>230</v>
      </c>
      <c r="B339" s="100"/>
      <c r="C339" s="101">
        <v>110</v>
      </c>
      <c r="D339" s="103"/>
      <c r="E339" s="102"/>
      <c r="F339" s="103">
        <v>2.5</v>
      </c>
      <c r="G339" s="102">
        <v>2.75</v>
      </c>
      <c r="H339" s="103">
        <v>4</v>
      </c>
      <c r="I339" s="102">
        <v>51</v>
      </c>
      <c r="J339" s="111" t="s">
        <v>231</v>
      </c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/>
      <c r="CX339" s="74"/>
      <c r="CY339" s="74"/>
      <c r="CZ339" s="74"/>
      <c r="DA339" s="74"/>
    </row>
    <row r="340" spans="1:153" s="27" customFormat="1" ht="15" x14ac:dyDescent="0.25">
      <c r="A340" s="99"/>
      <c r="B340" s="100" t="s">
        <v>57</v>
      </c>
      <c r="C340" s="101"/>
      <c r="D340" s="103">
        <v>115.9</v>
      </c>
      <c r="E340" s="102">
        <v>110</v>
      </c>
      <c r="F340" s="104"/>
      <c r="G340" s="102"/>
      <c r="H340" s="103"/>
      <c r="I340" s="104"/>
      <c r="J340" s="223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/>
      <c r="CX340" s="74"/>
      <c r="CY340" s="74"/>
      <c r="CZ340" s="74"/>
      <c r="DA340" s="74"/>
    </row>
    <row r="341" spans="1:153" s="24" customFormat="1" x14ac:dyDescent="0.25">
      <c r="A341" s="68"/>
      <c r="B341" s="45"/>
      <c r="C341" s="75"/>
      <c r="D341" s="49"/>
      <c r="E341" s="69"/>
      <c r="F341" s="103"/>
      <c r="G341" s="102"/>
      <c r="H341" s="103"/>
      <c r="I341" s="102"/>
      <c r="J341" s="88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</row>
    <row r="342" spans="1:153" s="24" customFormat="1" x14ac:dyDescent="0.25">
      <c r="A342" s="63" t="s">
        <v>354</v>
      </c>
      <c r="B342" s="45"/>
      <c r="C342" s="75" t="s">
        <v>233</v>
      </c>
      <c r="D342" s="49"/>
      <c r="E342" s="69"/>
      <c r="F342" s="103">
        <v>9.5</v>
      </c>
      <c r="G342" s="102">
        <v>9.8000000000000007</v>
      </c>
      <c r="H342" s="103">
        <v>27</v>
      </c>
      <c r="I342" s="102">
        <f>(F342*4)+(G342*9)+(H342*4)</f>
        <v>234.2</v>
      </c>
      <c r="J342" s="88" t="s">
        <v>365</v>
      </c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</row>
    <row r="343" spans="1:153" s="24" customFormat="1" x14ac:dyDescent="0.25">
      <c r="A343" s="68"/>
      <c r="B343" s="271" t="s">
        <v>73</v>
      </c>
      <c r="C343" s="75"/>
      <c r="D343" s="49">
        <v>73.569999999999993</v>
      </c>
      <c r="E343" s="69">
        <v>73.569999999999993</v>
      </c>
      <c r="F343" s="46"/>
      <c r="G343" s="73"/>
      <c r="H343" s="46"/>
      <c r="I343" s="73"/>
      <c r="J343" s="88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/>
      <c r="CU343" s="74"/>
      <c r="CV343" s="74"/>
      <c r="CW343" s="74"/>
      <c r="CX343" s="74"/>
      <c r="CY343" s="74"/>
      <c r="CZ343" s="74"/>
      <c r="DA343" s="74"/>
    </row>
    <row r="344" spans="1:153" s="24" customFormat="1" x14ac:dyDescent="0.25">
      <c r="A344" s="68"/>
      <c r="B344" s="271" t="s">
        <v>18</v>
      </c>
      <c r="C344" s="75"/>
      <c r="D344" s="49">
        <v>13</v>
      </c>
      <c r="E344" s="69">
        <v>13</v>
      </c>
      <c r="F344" s="46"/>
      <c r="G344" s="73"/>
      <c r="H344" s="46"/>
      <c r="I344" s="73"/>
      <c r="J344" s="88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</row>
    <row r="345" spans="1:153" s="24" customFormat="1" x14ac:dyDescent="0.25">
      <c r="A345" s="68"/>
      <c r="B345" s="271" t="s">
        <v>34</v>
      </c>
      <c r="C345" s="75"/>
      <c r="D345" s="49">
        <v>1</v>
      </c>
      <c r="E345" s="69">
        <v>1</v>
      </c>
      <c r="F345" s="46"/>
      <c r="G345" s="73"/>
      <c r="H345" s="46"/>
      <c r="I345" s="73"/>
      <c r="J345" s="88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/>
      <c r="CX345" s="74"/>
      <c r="CY345" s="74"/>
      <c r="CZ345" s="74"/>
      <c r="DA345" s="74"/>
    </row>
    <row r="346" spans="1:153" s="24" customFormat="1" ht="18.75" customHeight="1" x14ac:dyDescent="0.25">
      <c r="A346" s="68"/>
      <c r="B346" s="271" t="s">
        <v>20</v>
      </c>
      <c r="C346" s="75"/>
      <c r="D346" s="49">
        <v>16</v>
      </c>
      <c r="E346" s="69">
        <v>16</v>
      </c>
      <c r="F346" s="46"/>
      <c r="G346" s="73"/>
      <c r="H346" s="46"/>
      <c r="I346" s="73"/>
      <c r="J346" s="88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/>
      <c r="CX346" s="74"/>
      <c r="CY346" s="74"/>
      <c r="CZ346" s="74"/>
      <c r="DA346" s="74"/>
    </row>
    <row r="347" spans="1:153" s="24" customFormat="1" x14ac:dyDescent="0.25">
      <c r="A347" s="68"/>
      <c r="B347" s="271" t="s">
        <v>51</v>
      </c>
      <c r="C347" s="75"/>
      <c r="D347" s="49">
        <v>9.1</v>
      </c>
      <c r="E347" s="69">
        <v>9.1</v>
      </c>
      <c r="F347" s="46"/>
      <c r="G347" s="73"/>
      <c r="H347" s="46"/>
      <c r="I347" s="73"/>
      <c r="J347" s="88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  <c r="CD347" s="74"/>
      <c r="CE347" s="74"/>
      <c r="CF347" s="74"/>
      <c r="CG347" s="74"/>
      <c r="CH347" s="74"/>
      <c r="CI347" s="74"/>
      <c r="CJ347" s="74"/>
      <c r="CK347" s="74"/>
      <c r="CL347" s="74"/>
      <c r="CM347" s="74"/>
      <c r="CN347" s="74"/>
      <c r="CO347" s="74"/>
      <c r="CP347" s="74"/>
      <c r="CQ347" s="74"/>
      <c r="CR347" s="74"/>
      <c r="CS347" s="74"/>
      <c r="CT347" s="74"/>
      <c r="CU347" s="74"/>
      <c r="CV347" s="74"/>
      <c r="CW347" s="74"/>
      <c r="CX347" s="74"/>
      <c r="CY347" s="74"/>
      <c r="CZ347" s="74"/>
      <c r="DA347" s="74"/>
    </row>
    <row r="348" spans="1:153" s="24" customFormat="1" x14ac:dyDescent="0.25">
      <c r="A348" s="68"/>
      <c r="B348" s="271" t="s">
        <v>19</v>
      </c>
      <c r="C348" s="75"/>
      <c r="D348" s="49">
        <v>0.5</v>
      </c>
      <c r="E348" s="69">
        <v>0.5</v>
      </c>
      <c r="F348" s="46"/>
      <c r="G348" s="73"/>
      <c r="H348" s="46"/>
      <c r="I348" s="73"/>
      <c r="J348" s="88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4"/>
      <c r="CX348" s="74"/>
      <c r="CY348" s="74"/>
      <c r="CZ348" s="74"/>
      <c r="DA348" s="74"/>
    </row>
    <row r="349" spans="1:153" s="24" customFormat="1" x14ac:dyDescent="0.25">
      <c r="A349" s="68"/>
      <c r="B349" s="271" t="s">
        <v>43</v>
      </c>
      <c r="C349" s="75"/>
      <c r="D349" s="49">
        <v>35.1</v>
      </c>
      <c r="E349" s="69">
        <v>35.1</v>
      </c>
      <c r="F349" s="46"/>
      <c r="G349" s="73"/>
      <c r="H349" s="46"/>
      <c r="I349" s="72"/>
      <c r="J349" s="88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4"/>
      <c r="CX349" s="74"/>
      <c r="CY349" s="74"/>
      <c r="CZ349" s="74"/>
      <c r="DA349" s="74"/>
    </row>
    <row r="350" spans="1:153" s="24" customFormat="1" x14ac:dyDescent="0.25">
      <c r="A350" s="68" t="s">
        <v>155</v>
      </c>
      <c r="B350" s="45"/>
      <c r="C350" s="69" t="s">
        <v>228</v>
      </c>
      <c r="D350" s="70"/>
      <c r="E350" s="71"/>
      <c r="F350" s="72">
        <v>0.06</v>
      </c>
      <c r="G350" s="73">
        <v>0.02</v>
      </c>
      <c r="H350" s="46">
        <v>4.99</v>
      </c>
      <c r="I350" s="73">
        <v>20</v>
      </c>
      <c r="J350" s="88" t="s">
        <v>227</v>
      </c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4"/>
      <c r="CX350" s="74"/>
      <c r="CY350" s="74"/>
      <c r="CZ350" s="74"/>
      <c r="DA350" s="74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</row>
    <row r="351" spans="1:153" s="24" customFormat="1" x14ac:dyDescent="0.25">
      <c r="A351" s="68"/>
      <c r="B351" s="45" t="s">
        <v>59</v>
      </c>
      <c r="C351" s="75"/>
      <c r="D351" s="49">
        <v>0.3</v>
      </c>
      <c r="E351" s="69">
        <v>0.3</v>
      </c>
      <c r="F351" s="72"/>
      <c r="G351" s="72"/>
      <c r="H351" s="73"/>
      <c r="I351" s="73"/>
      <c r="J351" s="88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4"/>
      <c r="CX351" s="74"/>
      <c r="CY351" s="74"/>
      <c r="CZ351" s="74"/>
      <c r="DA351" s="74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</row>
    <row r="352" spans="1:153" s="24" customFormat="1" x14ac:dyDescent="0.25">
      <c r="A352" s="68"/>
      <c r="B352" s="45" t="s">
        <v>50</v>
      </c>
      <c r="C352" s="75"/>
      <c r="D352" s="49">
        <v>5</v>
      </c>
      <c r="E352" s="69">
        <v>5</v>
      </c>
      <c r="F352" s="72"/>
      <c r="G352" s="72"/>
      <c r="H352" s="73"/>
      <c r="I352" s="72"/>
      <c r="J352" s="88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</row>
    <row r="353" spans="1:457" s="24" customFormat="1" x14ac:dyDescent="0.25">
      <c r="A353" s="68"/>
      <c r="B353" s="45" t="s">
        <v>17</v>
      </c>
      <c r="C353" s="75"/>
      <c r="D353" s="49">
        <v>180</v>
      </c>
      <c r="E353" s="69">
        <v>180</v>
      </c>
      <c r="F353" s="72"/>
      <c r="G353" s="72"/>
      <c r="H353" s="73"/>
      <c r="I353" s="72"/>
      <c r="J353" s="88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/>
      <c r="DA353" s="74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</row>
    <row r="354" spans="1:457" s="18" customFormat="1" ht="16.5" thickBot="1" x14ac:dyDescent="0.3">
      <c r="A354" s="63" t="s">
        <v>38</v>
      </c>
      <c r="B354" s="51"/>
      <c r="C354" s="64">
        <v>20</v>
      </c>
      <c r="D354" s="66">
        <v>20</v>
      </c>
      <c r="E354" s="66">
        <v>20</v>
      </c>
      <c r="F354" s="66">
        <v>1.52</v>
      </c>
      <c r="G354" s="53">
        <v>0.16</v>
      </c>
      <c r="H354" s="66">
        <v>9.84</v>
      </c>
      <c r="I354" s="53">
        <v>47</v>
      </c>
      <c r="J354" s="8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  <c r="CG354" s="48"/>
      <c r="CH354" s="48"/>
      <c r="CI354" s="48"/>
      <c r="CJ354" s="48"/>
      <c r="CK354" s="48"/>
      <c r="CL354" s="48"/>
      <c r="CM354" s="48"/>
      <c r="CN354" s="48"/>
      <c r="CO354" s="48"/>
      <c r="CP354" s="48"/>
      <c r="CQ354" s="48"/>
      <c r="CR354" s="48"/>
      <c r="CS354" s="48"/>
      <c r="CT354" s="48"/>
      <c r="CU354" s="48"/>
      <c r="CV354" s="48"/>
      <c r="CW354" s="48"/>
      <c r="CX354" s="48"/>
      <c r="CY354" s="48"/>
      <c r="CZ354" s="48"/>
      <c r="DA354" s="48"/>
    </row>
    <row r="355" spans="1:457" ht="16.5" thickBot="1" x14ac:dyDescent="0.3">
      <c r="A355" s="119" t="s">
        <v>26</v>
      </c>
      <c r="B355" s="120"/>
      <c r="C355" s="121">
        <v>486</v>
      </c>
      <c r="D355" s="122"/>
      <c r="E355" s="121"/>
      <c r="F355" s="123">
        <f>SUM(F336:F354)</f>
        <v>16.78</v>
      </c>
      <c r="G355" s="123">
        <f>SUM(G336:G354)</f>
        <v>18.23</v>
      </c>
      <c r="H355" s="123">
        <f>SUM(H336:H354)</f>
        <v>81.83</v>
      </c>
      <c r="I355" s="123">
        <f>SUM(I336:I354)</f>
        <v>558.20000000000005</v>
      </c>
      <c r="J355" s="189"/>
    </row>
    <row r="356" spans="1:457" ht="16.5" thickBot="1" x14ac:dyDescent="0.3">
      <c r="A356" s="78" t="s">
        <v>60</v>
      </c>
      <c r="B356" s="79"/>
      <c r="C356" s="160">
        <f>C302+C305+C335+C355</f>
        <v>1636.5</v>
      </c>
      <c r="D356" s="125"/>
      <c r="E356" s="61"/>
      <c r="F356" s="62">
        <f>F302+F305+F335+F355</f>
        <v>48.446666666666673</v>
      </c>
      <c r="G356" s="62">
        <f>G302+G305+G335+G355</f>
        <v>53.271666666666661</v>
      </c>
      <c r="H356" s="62">
        <f>H302+H305+H335+H355</f>
        <v>239.48166666666663</v>
      </c>
      <c r="I356" s="62">
        <f>I302+I305+I335+I355</f>
        <v>1632.1000000000001</v>
      </c>
      <c r="J356" s="88"/>
    </row>
    <row r="357" spans="1:457" x14ac:dyDescent="0.25">
      <c r="C357" s="127"/>
      <c r="D357" s="128"/>
      <c r="E357" s="53"/>
      <c r="J357" s="84"/>
    </row>
    <row r="358" spans="1:457" x14ac:dyDescent="0.25">
      <c r="C358" s="127"/>
      <c r="D358" s="128"/>
      <c r="E358" s="53"/>
    </row>
    <row r="359" spans="1:457" s="24" customFormat="1" ht="16.5" customHeight="1" thickBot="1" x14ac:dyDescent="0.3">
      <c r="A359" s="51" t="s">
        <v>96</v>
      </c>
      <c r="B359" s="51"/>
      <c r="C359" s="51"/>
      <c r="D359" s="52"/>
      <c r="E359" s="52"/>
      <c r="F359" s="53"/>
      <c r="G359" s="53"/>
      <c r="H359" s="53"/>
      <c r="I359" s="53"/>
      <c r="J359" s="106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  <c r="CG359" s="48"/>
      <c r="CH359" s="48"/>
      <c r="CI359" s="48"/>
      <c r="CJ359" s="48"/>
      <c r="CK359" s="48"/>
      <c r="CL359" s="48"/>
      <c r="CM359" s="48"/>
      <c r="CN359" s="48"/>
      <c r="CO359" s="48"/>
      <c r="CP359" s="48"/>
      <c r="CQ359" s="48"/>
      <c r="CR359" s="48"/>
      <c r="CS359" s="48"/>
      <c r="CT359" s="48"/>
      <c r="CU359" s="48"/>
      <c r="CV359" s="48"/>
      <c r="CW359" s="48"/>
      <c r="CX359" s="48"/>
      <c r="CY359" s="48"/>
      <c r="CZ359" s="48"/>
      <c r="DA359" s="48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</row>
    <row r="360" spans="1:457" s="24" customFormat="1" ht="31.5" x14ac:dyDescent="0.25">
      <c r="A360" s="269" t="s">
        <v>205</v>
      </c>
      <c r="B360" s="270"/>
      <c r="C360" s="262" t="s">
        <v>201</v>
      </c>
      <c r="D360" s="259" t="s">
        <v>3</v>
      </c>
      <c r="E360" s="54" t="s">
        <v>3</v>
      </c>
      <c r="F360" s="426" t="s">
        <v>202</v>
      </c>
      <c r="G360" s="427"/>
      <c r="H360" s="428"/>
      <c r="I360" s="259" t="s">
        <v>4</v>
      </c>
      <c r="J360" s="188" t="s">
        <v>203</v>
      </c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</row>
    <row r="361" spans="1:457" s="24" customFormat="1" ht="22.5" customHeight="1" thickBot="1" x14ac:dyDescent="0.3">
      <c r="A361" s="265" t="s">
        <v>204</v>
      </c>
      <c r="B361" s="266"/>
      <c r="C361" s="263"/>
      <c r="D361" s="55" t="s">
        <v>5</v>
      </c>
      <c r="E361" s="56" t="s">
        <v>5</v>
      </c>
      <c r="F361" s="57"/>
      <c r="G361" s="58"/>
      <c r="H361" s="59"/>
      <c r="I361" s="55" t="s">
        <v>6</v>
      </c>
      <c r="J361" s="8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</row>
    <row r="362" spans="1:457" s="24" customFormat="1" ht="16.5" thickBot="1" x14ac:dyDescent="0.3">
      <c r="A362" s="267"/>
      <c r="B362" s="268"/>
      <c r="C362" s="264"/>
      <c r="D362" s="61" t="s">
        <v>7</v>
      </c>
      <c r="E362" s="61" t="s">
        <v>8</v>
      </c>
      <c r="F362" s="61" t="s">
        <v>9</v>
      </c>
      <c r="G362" s="61" t="s">
        <v>10</v>
      </c>
      <c r="H362" s="62" t="s">
        <v>11</v>
      </c>
      <c r="I362" s="62" t="s">
        <v>12</v>
      </c>
      <c r="J362" s="189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</row>
    <row r="363" spans="1:457" s="24" customFormat="1" x14ac:dyDescent="0.25">
      <c r="A363" s="83"/>
      <c r="B363" s="84" t="s">
        <v>13</v>
      </c>
      <c r="C363" s="159"/>
      <c r="D363" s="259"/>
      <c r="E363" s="86"/>
      <c r="F363" s="259"/>
      <c r="G363" s="259"/>
      <c r="H363" s="54"/>
      <c r="I363" s="259"/>
      <c r="J363" s="18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</row>
    <row r="364" spans="1:457" s="18" customFormat="1" x14ac:dyDescent="0.25">
      <c r="A364" s="99" t="s">
        <v>168</v>
      </c>
      <c r="B364" s="202"/>
      <c r="C364" s="200" t="s">
        <v>319</v>
      </c>
      <c r="D364" s="201"/>
      <c r="E364" s="102"/>
      <c r="F364" s="251">
        <v>8</v>
      </c>
      <c r="G364" s="251">
        <v>7.8</v>
      </c>
      <c r="H364" s="252">
        <v>19</v>
      </c>
      <c r="I364" s="218">
        <v>194</v>
      </c>
      <c r="J364" s="111" t="s">
        <v>88</v>
      </c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</row>
    <row r="365" spans="1:457" s="18" customFormat="1" ht="15" x14ac:dyDescent="0.25">
      <c r="A365" s="99"/>
      <c r="B365" s="203" t="s">
        <v>15</v>
      </c>
      <c r="C365" s="200"/>
      <c r="D365" s="104">
        <v>25</v>
      </c>
      <c r="E365" s="102">
        <v>25</v>
      </c>
      <c r="F365" s="104"/>
      <c r="G365" s="104"/>
      <c r="H365" s="104"/>
      <c r="I365" s="104"/>
      <c r="J365" s="223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</row>
    <row r="366" spans="1:457" s="18" customFormat="1" ht="15" x14ac:dyDescent="0.25">
      <c r="A366" s="99"/>
      <c r="B366" s="199" t="s">
        <v>16</v>
      </c>
      <c r="C366" s="210"/>
      <c r="D366" s="104">
        <v>88</v>
      </c>
      <c r="E366" s="102">
        <v>88</v>
      </c>
      <c r="F366" s="104"/>
      <c r="G366" s="104"/>
      <c r="H366" s="102"/>
      <c r="I366" s="104"/>
      <c r="J366" s="223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</row>
    <row r="367" spans="1:457" s="18" customFormat="1" ht="15" x14ac:dyDescent="0.25">
      <c r="A367" s="99"/>
      <c r="B367" s="199" t="s">
        <v>17</v>
      </c>
      <c r="C367" s="210"/>
      <c r="D367" s="104">
        <v>88</v>
      </c>
      <c r="E367" s="102">
        <v>88</v>
      </c>
      <c r="F367" s="104"/>
      <c r="G367" s="104"/>
      <c r="H367" s="102"/>
      <c r="I367" s="104"/>
      <c r="J367" s="223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</row>
    <row r="368" spans="1:457" s="18" customFormat="1" ht="15" x14ac:dyDescent="0.25">
      <c r="A368" s="99"/>
      <c r="B368" s="199" t="s">
        <v>18</v>
      </c>
      <c r="C368" s="200"/>
      <c r="D368" s="104">
        <v>1</v>
      </c>
      <c r="E368" s="102">
        <v>1</v>
      </c>
      <c r="F368" s="104"/>
      <c r="G368" s="104"/>
      <c r="H368" s="102"/>
      <c r="I368" s="104"/>
      <c r="J368" s="223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</row>
    <row r="369" spans="1:106" s="18" customFormat="1" ht="15" customHeight="1" x14ac:dyDescent="0.25">
      <c r="A369" s="99"/>
      <c r="B369" s="199" t="s">
        <v>39</v>
      </c>
      <c r="C369" s="200"/>
      <c r="D369" s="104">
        <v>1</v>
      </c>
      <c r="E369" s="102">
        <v>1</v>
      </c>
      <c r="F369" s="104"/>
      <c r="G369" s="104"/>
      <c r="H369" s="102"/>
      <c r="I369" s="104"/>
      <c r="J369" s="223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  <c r="CP369" s="48"/>
      <c r="CQ369" s="48"/>
      <c r="CR369" s="48"/>
      <c r="CS369" s="48"/>
      <c r="CT369" s="48"/>
      <c r="CU369" s="48"/>
      <c r="CV369" s="48"/>
      <c r="CW369" s="48"/>
      <c r="CX369" s="48"/>
      <c r="CY369" s="48"/>
      <c r="CZ369" s="48"/>
      <c r="DA369" s="48"/>
    </row>
    <row r="370" spans="1:106" s="18" customFormat="1" ht="15" x14ac:dyDescent="0.25">
      <c r="A370" s="99"/>
      <c r="B370" s="199" t="s">
        <v>20</v>
      </c>
      <c r="C370" s="200"/>
      <c r="D370" s="104">
        <v>3</v>
      </c>
      <c r="E370" s="102">
        <v>3</v>
      </c>
      <c r="F370" s="104"/>
      <c r="G370" s="104"/>
      <c r="H370" s="102"/>
      <c r="I370" s="104"/>
      <c r="J370" s="223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</row>
    <row r="371" spans="1:106" s="18" customFormat="1" x14ac:dyDescent="0.25">
      <c r="A371" s="63" t="s">
        <v>63</v>
      </c>
      <c r="B371" s="51"/>
      <c r="C371" s="64">
        <v>180</v>
      </c>
      <c r="D371" s="77"/>
      <c r="E371" s="60"/>
      <c r="F371" s="65">
        <v>2.4166666666666665</v>
      </c>
      <c r="G371" s="66">
        <v>2.5833333333333335</v>
      </c>
      <c r="H371" s="66">
        <v>13.608333333333333</v>
      </c>
      <c r="I371" s="65">
        <v>87.3</v>
      </c>
      <c r="J371" s="88" t="s">
        <v>274</v>
      </c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48"/>
      <c r="CW371" s="48"/>
      <c r="CX371" s="48"/>
      <c r="CY371" s="48"/>
      <c r="CZ371" s="48"/>
      <c r="DA371" s="48"/>
      <c r="DB371"/>
    </row>
    <row r="372" spans="1:106" s="18" customFormat="1" x14ac:dyDescent="0.25">
      <c r="A372" s="63"/>
      <c r="B372" s="51" t="s">
        <v>64</v>
      </c>
      <c r="C372" s="64"/>
      <c r="D372" s="65">
        <v>1.5</v>
      </c>
      <c r="E372" s="66">
        <v>1.5</v>
      </c>
      <c r="F372" s="65"/>
      <c r="G372" s="66"/>
      <c r="H372" s="66"/>
      <c r="I372" s="65"/>
      <c r="J372" s="8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  <c r="CP372" s="48"/>
      <c r="CQ372" s="48"/>
      <c r="CR372" s="48"/>
      <c r="CS372" s="48"/>
      <c r="CT372" s="48"/>
      <c r="CU372" s="48"/>
      <c r="CV372" s="48"/>
      <c r="CW372" s="48"/>
      <c r="CX372" s="48"/>
      <c r="CY372" s="48"/>
      <c r="CZ372" s="48"/>
      <c r="DA372" s="48"/>
      <c r="DB372"/>
    </row>
    <row r="373" spans="1:106" s="18" customFormat="1" x14ac:dyDescent="0.25">
      <c r="A373" s="63"/>
      <c r="B373" s="51" t="s">
        <v>18</v>
      </c>
      <c r="C373" s="64"/>
      <c r="D373" s="65">
        <v>8</v>
      </c>
      <c r="E373" s="66">
        <v>8</v>
      </c>
      <c r="F373" s="65"/>
      <c r="G373" s="66"/>
      <c r="H373" s="66"/>
      <c r="I373" s="65"/>
      <c r="J373" s="8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48"/>
      <c r="CW373" s="48"/>
      <c r="CX373" s="48"/>
      <c r="CY373" s="48"/>
      <c r="CZ373" s="48"/>
      <c r="DA373" s="48"/>
      <c r="DB373"/>
    </row>
    <row r="374" spans="1:106" s="18" customFormat="1" x14ac:dyDescent="0.25">
      <c r="A374" s="89"/>
      <c r="B374" s="51" t="s">
        <v>16</v>
      </c>
      <c r="C374" s="64"/>
      <c r="D374" s="65">
        <v>90</v>
      </c>
      <c r="E374" s="66">
        <v>90</v>
      </c>
      <c r="F374" s="65"/>
      <c r="G374" s="66"/>
      <c r="H374" s="66"/>
      <c r="I374" s="65"/>
      <c r="J374" s="8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48"/>
      <c r="CW374" s="48"/>
      <c r="CX374" s="48"/>
      <c r="CY374" s="48"/>
      <c r="CZ374" s="48"/>
      <c r="DA374" s="48"/>
      <c r="DB374"/>
    </row>
    <row r="375" spans="1:106" s="18" customFormat="1" x14ac:dyDescent="0.25">
      <c r="A375" s="89"/>
      <c r="B375" s="51" t="s">
        <v>17</v>
      </c>
      <c r="C375" s="64"/>
      <c r="D375" s="65">
        <v>100</v>
      </c>
      <c r="E375" s="66">
        <v>100</v>
      </c>
      <c r="F375" s="65"/>
      <c r="G375" s="66"/>
      <c r="H375" s="66"/>
      <c r="I375" s="65"/>
      <c r="J375" s="8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/>
    </row>
    <row r="376" spans="1:106" x14ac:dyDescent="0.25">
      <c r="A376" s="63" t="s">
        <v>23</v>
      </c>
      <c r="C376" s="76" t="s">
        <v>153</v>
      </c>
      <c r="D376" s="77"/>
      <c r="E376" s="60"/>
      <c r="F376" s="65">
        <v>1.91</v>
      </c>
      <c r="G376" s="66">
        <v>4.3499999999999996</v>
      </c>
      <c r="H376" s="53">
        <v>12.89</v>
      </c>
      <c r="I376" s="65">
        <v>99</v>
      </c>
      <c r="J376" s="88" t="s">
        <v>24</v>
      </c>
    </row>
    <row r="377" spans="1:106" x14ac:dyDescent="0.25">
      <c r="A377" s="63"/>
      <c r="B377" s="51" t="s">
        <v>25</v>
      </c>
      <c r="C377" s="64"/>
      <c r="D377" s="65">
        <v>25</v>
      </c>
      <c r="E377" s="66">
        <v>25</v>
      </c>
      <c r="F377" s="65"/>
      <c r="G377" s="66"/>
      <c r="H377" s="66"/>
      <c r="I377" s="65"/>
      <c r="J377" s="88"/>
    </row>
    <row r="378" spans="1:106" ht="16.5" thickBot="1" x14ac:dyDescent="0.3">
      <c r="A378" s="63"/>
      <c r="B378" s="51" t="s">
        <v>20</v>
      </c>
      <c r="C378" s="64"/>
      <c r="D378" s="65">
        <v>5</v>
      </c>
      <c r="E378" s="66">
        <v>5</v>
      </c>
      <c r="F378" s="65" t="s">
        <v>1</v>
      </c>
      <c r="G378" s="66"/>
      <c r="H378" s="66"/>
      <c r="I378" s="65"/>
      <c r="J378" s="88"/>
    </row>
    <row r="379" spans="1:106" ht="16.5" thickBot="1" x14ac:dyDescent="0.3">
      <c r="A379" s="78" t="s">
        <v>26</v>
      </c>
      <c r="B379" s="79"/>
      <c r="C379" s="80">
        <v>413</v>
      </c>
      <c r="D379" s="62"/>
      <c r="E379" s="61"/>
      <c r="F379" s="61">
        <f>SUM(F363:F378)</f>
        <v>12.326666666666666</v>
      </c>
      <c r="G379" s="61">
        <f>SUM(G363:G378)</f>
        <v>14.733333333333333</v>
      </c>
      <c r="H379" s="61">
        <f>SUM(H363:H378)</f>
        <v>45.498333333333335</v>
      </c>
      <c r="I379" s="61">
        <f>SUM(I363:I378)</f>
        <v>380.3</v>
      </c>
      <c r="J379" s="82"/>
    </row>
    <row r="380" spans="1:106" x14ac:dyDescent="0.25">
      <c r="A380" s="63" t="s">
        <v>27</v>
      </c>
      <c r="C380" s="64">
        <v>125</v>
      </c>
      <c r="D380" s="81">
        <v>125</v>
      </c>
      <c r="E380" s="64">
        <v>125</v>
      </c>
      <c r="F380" s="65">
        <v>1.2</v>
      </c>
      <c r="G380" s="66">
        <v>0.06</v>
      </c>
      <c r="H380" s="53">
        <v>17.5</v>
      </c>
      <c r="I380" s="66">
        <v>75</v>
      </c>
      <c r="J380" s="88" t="s">
        <v>235</v>
      </c>
    </row>
    <row r="381" spans="1:106" ht="15" customHeight="1" thickBot="1" x14ac:dyDescent="0.3">
      <c r="A381" s="63"/>
      <c r="C381" s="64"/>
      <c r="D381" s="81"/>
      <c r="E381" s="64"/>
      <c r="F381" s="65"/>
      <c r="G381" s="66"/>
      <c r="I381" s="66"/>
      <c r="J381" s="88"/>
    </row>
    <row r="382" spans="1:106" ht="19.5" customHeight="1" thickBot="1" x14ac:dyDescent="0.3">
      <c r="A382" s="78" t="s">
        <v>26</v>
      </c>
      <c r="B382" s="79"/>
      <c r="C382" s="80">
        <f>SUM(C380)</f>
        <v>125</v>
      </c>
      <c r="D382" s="156"/>
      <c r="E382" s="82"/>
      <c r="F382" s="54">
        <f>SUM(F380:F381)</f>
        <v>1.2</v>
      </c>
      <c r="G382" s="54">
        <f t="shared" ref="G382" si="2">SUM(G380:G381)</f>
        <v>0.06</v>
      </c>
      <c r="H382" s="54">
        <v>17.5</v>
      </c>
      <c r="I382" s="54">
        <v>75</v>
      </c>
      <c r="J382" s="82"/>
    </row>
    <row r="383" spans="1:106" ht="19.5" customHeight="1" thickBot="1" x14ac:dyDescent="0.3">
      <c r="A383" s="83"/>
      <c r="B383" s="84"/>
      <c r="C383" s="85">
        <v>538</v>
      </c>
      <c r="D383" s="129"/>
      <c r="E383" s="163"/>
      <c r="F383" s="253">
        <f>F379+F382</f>
        <v>13.526666666666666</v>
      </c>
      <c r="G383" s="253">
        <f t="shared" ref="G383:I383" si="3">G379+G382</f>
        <v>14.793333333333333</v>
      </c>
      <c r="H383" s="253">
        <f t="shared" si="3"/>
        <v>62.998333333333335</v>
      </c>
      <c r="I383" s="253">
        <f t="shared" si="3"/>
        <v>455.3</v>
      </c>
      <c r="J383" s="254"/>
    </row>
    <row r="384" spans="1:106" ht="15" customHeight="1" x14ac:dyDescent="0.25">
      <c r="A384" s="83"/>
      <c r="B384" s="84" t="s">
        <v>28</v>
      </c>
      <c r="C384" s="85"/>
      <c r="D384" s="164"/>
      <c r="E384" s="87"/>
      <c r="G384" s="66"/>
      <c r="I384" s="65"/>
      <c r="J384" s="60"/>
    </row>
    <row r="385" spans="1:106" s="48" customFormat="1" x14ac:dyDescent="0.25">
      <c r="A385" s="63" t="s">
        <v>115</v>
      </c>
      <c r="B385" s="204"/>
      <c r="C385" s="197">
        <v>50</v>
      </c>
      <c r="D385" s="198"/>
      <c r="E385" s="66"/>
      <c r="F385" s="198">
        <v>0.55000000000000004</v>
      </c>
      <c r="G385" s="66">
        <v>0.1</v>
      </c>
      <c r="H385" s="198">
        <v>1.9</v>
      </c>
      <c r="I385" s="65">
        <v>12</v>
      </c>
      <c r="J385" s="60" t="s">
        <v>368</v>
      </c>
    </row>
    <row r="386" spans="1:106" s="48" customFormat="1" x14ac:dyDescent="0.25">
      <c r="A386" s="63"/>
      <c r="B386" s="271" t="s">
        <v>32</v>
      </c>
      <c r="C386" s="197"/>
      <c r="D386" s="198">
        <v>40.625</v>
      </c>
      <c r="E386" s="66">
        <v>32.5</v>
      </c>
      <c r="F386" s="198"/>
      <c r="G386" s="66"/>
      <c r="H386" s="198"/>
      <c r="I386" s="65"/>
      <c r="J386" s="60"/>
    </row>
    <row r="387" spans="1:106" s="48" customFormat="1" x14ac:dyDescent="0.25">
      <c r="A387" s="63"/>
      <c r="B387" s="271" t="s">
        <v>87</v>
      </c>
      <c r="C387" s="197"/>
      <c r="D387" s="198">
        <v>11.6</v>
      </c>
      <c r="E387" s="66">
        <v>10</v>
      </c>
      <c r="F387" s="198"/>
      <c r="G387" s="66"/>
      <c r="H387" s="198"/>
      <c r="I387" s="65"/>
      <c r="J387" s="60"/>
    </row>
    <row r="388" spans="1:106" s="48" customFormat="1" x14ac:dyDescent="0.25">
      <c r="A388" s="63"/>
      <c r="B388" s="271" t="s">
        <v>18</v>
      </c>
      <c r="C388" s="197"/>
      <c r="D388" s="198">
        <v>1.3</v>
      </c>
      <c r="E388" s="66">
        <v>1.3</v>
      </c>
      <c r="F388" s="198"/>
      <c r="G388" s="66"/>
      <c r="H388" s="198"/>
      <c r="I388" s="65"/>
      <c r="J388" s="88"/>
    </row>
    <row r="389" spans="1:106" s="18" customFormat="1" ht="25.5" customHeight="1" x14ac:dyDescent="0.25">
      <c r="A389" s="99" t="s">
        <v>357</v>
      </c>
      <c r="B389" s="100"/>
      <c r="C389" s="101" t="s">
        <v>180</v>
      </c>
      <c r="D389" s="103"/>
      <c r="E389" s="102"/>
      <c r="F389" s="104">
        <v>3.8</v>
      </c>
      <c r="G389" s="102">
        <v>5.4</v>
      </c>
      <c r="H389" s="103">
        <v>18.600000000000001</v>
      </c>
      <c r="I389" s="104">
        <v>138</v>
      </c>
      <c r="J389" s="111" t="s">
        <v>175</v>
      </c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  <c r="CP389" s="48"/>
      <c r="CQ389" s="48"/>
      <c r="CR389" s="48"/>
      <c r="CS389" s="48"/>
      <c r="CT389" s="48"/>
      <c r="CU389" s="48"/>
      <c r="CV389" s="48"/>
      <c r="CW389" s="48"/>
      <c r="CX389" s="48"/>
      <c r="CY389" s="48"/>
      <c r="CZ389" s="48"/>
      <c r="DA389" s="48"/>
    </row>
    <row r="390" spans="1:106" s="18" customFormat="1" x14ac:dyDescent="0.25">
      <c r="A390" s="63"/>
      <c r="B390" s="271" t="s">
        <v>29</v>
      </c>
      <c r="C390" s="76"/>
      <c r="D390" s="64">
        <v>65.28</v>
      </c>
      <c r="E390" s="81">
        <v>51</v>
      </c>
      <c r="F390" s="65"/>
      <c r="G390" s="65"/>
      <c r="H390" s="65"/>
      <c r="I390" s="65"/>
      <c r="J390" s="8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  <c r="CP390" s="48"/>
      <c r="CQ390" s="48"/>
      <c r="CR390" s="48"/>
      <c r="CS390" s="48"/>
      <c r="CT390" s="48"/>
      <c r="CU390" s="48"/>
      <c r="CV390" s="48"/>
      <c r="CW390" s="48"/>
      <c r="CX390" s="48"/>
      <c r="CY390" s="48"/>
      <c r="CZ390" s="48"/>
      <c r="DA390" s="48"/>
      <c r="DB390"/>
    </row>
    <row r="391" spans="1:106" s="18" customFormat="1" ht="15" x14ac:dyDescent="0.25">
      <c r="A391" s="99"/>
      <c r="B391" s="271" t="s">
        <v>30</v>
      </c>
      <c r="C391" s="101"/>
      <c r="D391" s="103">
        <v>49.335000000000001</v>
      </c>
      <c r="E391" s="102">
        <v>34.5</v>
      </c>
      <c r="F391" s="104"/>
      <c r="G391" s="102"/>
      <c r="H391" s="103"/>
      <c r="I391" s="104"/>
      <c r="J391" s="223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  <c r="CG391" s="48"/>
      <c r="CH391" s="48"/>
      <c r="CI391" s="48"/>
      <c r="CJ391" s="48"/>
      <c r="CK391" s="48"/>
      <c r="CL391" s="48"/>
      <c r="CM391" s="48"/>
      <c r="CN391" s="48"/>
      <c r="CO391" s="48"/>
      <c r="CP391" s="48"/>
      <c r="CQ391" s="48"/>
      <c r="CR391" s="48"/>
      <c r="CS391" s="48"/>
      <c r="CT391" s="48"/>
      <c r="CU391" s="48"/>
      <c r="CV391" s="48"/>
      <c r="CW391" s="48"/>
      <c r="CX391" s="48"/>
      <c r="CY391" s="48"/>
      <c r="CZ391" s="48"/>
      <c r="DA391" s="48"/>
    </row>
    <row r="392" spans="1:106" s="18" customFormat="1" ht="15" x14ac:dyDescent="0.25">
      <c r="A392" s="99"/>
      <c r="B392" s="271" t="s">
        <v>33</v>
      </c>
      <c r="C392" s="101"/>
      <c r="D392" s="103">
        <v>10.59</v>
      </c>
      <c r="E392" s="102">
        <v>8.89</v>
      </c>
      <c r="F392" s="104"/>
      <c r="G392" s="102"/>
      <c r="H392" s="103"/>
      <c r="I392" s="104"/>
      <c r="J392" s="223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  <c r="CG392" s="48"/>
      <c r="CH392" s="48"/>
      <c r="CI392" s="48"/>
      <c r="CJ392" s="48"/>
      <c r="CK392" s="48"/>
      <c r="CL392" s="48"/>
      <c r="CM392" s="48"/>
      <c r="CN392" s="48"/>
      <c r="CO392" s="48"/>
      <c r="CP392" s="48"/>
      <c r="CQ392" s="48"/>
      <c r="CR392" s="48"/>
      <c r="CS392" s="48"/>
      <c r="CT392" s="48"/>
      <c r="CU392" s="48"/>
      <c r="CV392" s="48"/>
      <c r="CW392" s="48"/>
      <c r="CX392" s="48"/>
      <c r="CY392" s="48"/>
      <c r="CZ392" s="48"/>
      <c r="DA392" s="48"/>
    </row>
    <row r="393" spans="1:106" s="18" customFormat="1" ht="15" x14ac:dyDescent="0.25">
      <c r="A393" s="99"/>
      <c r="B393" s="271" t="s">
        <v>32</v>
      </c>
      <c r="C393" s="101"/>
      <c r="D393" s="103">
        <v>11</v>
      </c>
      <c r="E393" s="102">
        <v>8.8000000000000007</v>
      </c>
      <c r="F393" s="104"/>
      <c r="G393" s="102"/>
      <c r="H393" s="103"/>
      <c r="I393" s="104"/>
      <c r="J393" s="223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  <c r="CG393" s="48"/>
      <c r="CH393" s="48"/>
      <c r="CI393" s="48"/>
      <c r="CJ393" s="48"/>
      <c r="CK393" s="48"/>
      <c r="CL393" s="48"/>
      <c r="CM393" s="48"/>
      <c r="CN393" s="48"/>
      <c r="CO393" s="48"/>
      <c r="CP393" s="48"/>
      <c r="CQ393" s="48"/>
      <c r="CR393" s="48"/>
      <c r="CS393" s="48"/>
      <c r="CT393" s="48"/>
      <c r="CU393" s="48"/>
      <c r="CV393" s="48"/>
      <c r="CW393" s="48"/>
      <c r="CX393" s="48"/>
      <c r="CY393" s="48"/>
      <c r="CZ393" s="48"/>
      <c r="DA393" s="48"/>
    </row>
    <row r="394" spans="1:106" s="18" customFormat="1" ht="15" x14ac:dyDescent="0.25">
      <c r="A394" s="99"/>
      <c r="B394" s="271" t="s">
        <v>34</v>
      </c>
      <c r="C394" s="101"/>
      <c r="D394" s="103">
        <v>4</v>
      </c>
      <c r="E394" s="102">
        <v>4</v>
      </c>
      <c r="F394" s="104"/>
      <c r="G394" s="102"/>
      <c r="H394" s="103"/>
      <c r="I394" s="104"/>
      <c r="J394" s="223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  <c r="CG394" s="48"/>
      <c r="CH394" s="48"/>
      <c r="CI394" s="48"/>
      <c r="CJ394" s="48"/>
      <c r="CK394" s="48"/>
      <c r="CL394" s="48"/>
      <c r="CM394" s="48"/>
      <c r="CN394" s="48"/>
      <c r="CO394" s="48"/>
      <c r="CP394" s="48"/>
      <c r="CQ394" s="48"/>
      <c r="CR394" s="48"/>
      <c r="CS394" s="48"/>
      <c r="CT394" s="48"/>
      <c r="CU394" s="48"/>
      <c r="CV394" s="48"/>
      <c r="CW394" s="48"/>
      <c r="CX394" s="48"/>
      <c r="CY394" s="48"/>
      <c r="CZ394" s="48"/>
      <c r="DA394" s="48"/>
    </row>
    <row r="395" spans="1:106" s="18" customFormat="1" ht="15" x14ac:dyDescent="0.25">
      <c r="A395" s="99"/>
      <c r="B395" s="271" t="s">
        <v>18</v>
      </c>
      <c r="C395" s="101"/>
      <c r="D395" s="103">
        <v>1.3</v>
      </c>
      <c r="E395" s="102">
        <v>1.3</v>
      </c>
      <c r="F395" s="104"/>
      <c r="G395" s="102"/>
      <c r="H395" s="103"/>
      <c r="I395" s="104"/>
      <c r="J395" s="223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</row>
    <row r="396" spans="1:106" s="18" customFormat="1" ht="15" x14ac:dyDescent="0.25">
      <c r="A396" s="99"/>
      <c r="B396" s="271" t="s">
        <v>19</v>
      </c>
      <c r="C396" s="101"/>
      <c r="D396" s="103">
        <v>1</v>
      </c>
      <c r="E396" s="102">
        <v>1</v>
      </c>
      <c r="F396" s="104"/>
      <c r="G396" s="102"/>
      <c r="H396" s="103"/>
      <c r="I396" s="104"/>
      <c r="J396" s="223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  <c r="CG396" s="48"/>
      <c r="CH396" s="48"/>
      <c r="CI396" s="48"/>
      <c r="CJ396" s="48"/>
      <c r="CK396" s="48"/>
      <c r="CL396" s="48"/>
      <c r="CM396" s="48"/>
      <c r="CN396" s="48"/>
      <c r="CO396" s="48"/>
      <c r="CP396" s="48"/>
      <c r="CQ396" s="48"/>
      <c r="CR396" s="48"/>
      <c r="CS396" s="48"/>
      <c r="CT396" s="48"/>
      <c r="CU396" s="48"/>
      <c r="CV396" s="48"/>
      <c r="CW396" s="48"/>
      <c r="CX396" s="48"/>
      <c r="CY396" s="48"/>
      <c r="CZ396" s="48"/>
      <c r="DA396" s="48"/>
    </row>
    <row r="397" spans="1:106" s="18" customFormat="1" ht="15" x14ac:dyDescent="0.25">
      <c r="A397" s="99"/>
      <c r="B397" s="100" t="s">
        <v>17</v>
      </c>
      <c r="C397" s="101"/>
      <c r="D397" s="103">
        <v>160</v>
      </c>
      <c r="E397" s="102">
        <v>160</v>
      </c>
      <c r="F397" s="104"/>
      <c r="G397" s="102"/>
      <c r="H397" s="103"/>
      <c r="I397" s="104"/>
      <c r="J397" s="223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</row>
    <row r="398" spans="1:106" s="18" customFormat="1" ht="15" x14ac:dyDescent="0.25">
      <c r="A398" s="99"/>
      <c r="B398" s="271" t="s">
        <v>36</v>
      </c>
      <c r="C398" s="101"/>
      <c r="D398" s="103">
        <v>6</v>
      </c>
      <c r="E398" s="102">
        <v>6</v>
      </c>
      <c r="F398" s="104"/>
      <c r="G398" s="102"/>
      <c r="H398" s="103"/>
      <c r="I398" s="104"/>
      <c r="J398" s="223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  <c r="CG398" s="48"/>
      <c r="CH398" s="48"/>
      <c r="CI398" s="48"/>
      <c r="CJ398" s="48"/>
      <c r="CK398" s="48"/>
      <c r="CL398" s="48"/>
      <c r="CM398" s="48"/>
      <c r="CN398" s="48"/>
      <c r="CO398" s="48"/>
      <c r="CP398" s="48"/>
      <c r="CQ398" s="48"/>
      <c r="CR398" s="48"/>
      <c r="CS398" s="48"/>
      <c r="CT398" s="48"/>
      <c r="CU398" s="48"/>
      <c r="CV398" s="48"/>
      <c r="CW398" s="48"/>
      <c r="CX398" s="48"/>
      <c r="CY398" s="48"/>
      <c r="CZ398" s="48"/>
      <c r="DA398" s="48"/>
    </row>
    <row r="399" spans="1:106" s="18" customFormat="1" ht="15" x14ac:dyDescent="0.25">
      <c r="A399" s="99"/>
      <c r="B399" s="271" t="s">
        <v>44</v>
      </c>
      <c r="C399" s="101"/>
      <c r="D399" s="103">
        <v>1</v>
      </c>
      <c r="E399" s="102">
        <v>1</v>
      </c>
      <c r="F399" s="104"/>
      <c r="G399" s="102"/>
      <c r="H399" s="103"/>
      <c r="I399" s="104"/>
      <c r="J399" s="223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</row>
    <row r="400" spans="1:106" s="18" customFormat="1" x14ac:dyDescent="0.25">
      <c r="A400" s="99"/>
      <c r="B400" s="271" t="s">
        <v>138</v>
      </c>
      <c r="C400" s="101"/>
      <c r="D400" s="66">
        <v>17.100000000000001</v>
      </c>
      <c r="E400" s="66">
        <v>17.100000000000001</v>
      </c>
      <c r="F400" s="104"/>
      <c r="G400" s="102"/>
      <c r="H400" s="103"/>
      <c r="I400" s="104"/>
      <c r="J400" s="223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</row>
    <row r="401" spans="1:157" s="18" customFormat="1" x14ac:dyDescent="0.25">
      <c r="A401" s="99"/>
      <c r="B401" s="271" t="s">
        <v>33</v>
      </c>
      <c r="C401" s="101"/>
      <c r="D401" s="66">
        <v>1.7849999999999999</v>
      </c>
      <c r="E401" s="66">
        <v>1.5</v>
      </c>
      <c r="F401" s="104"/>
      <c r="G401" s="102"/>
      <c r="H401" s="103"/>
      <c r="I401" s="104"/>
      <c r="J401" s="223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  <c r="CP401" s="48"/>
      <c r="CQ401" s="48"/>
      <c r="CR401" s="48"/>
      <c r="CS401" s="48"/>
      <c r="CT401" s="48"/>
      <c r="CU401" s="48"/>
      <c r="CV401" s="48"/>
      <c r="CW401" s="48"/>
      <c r="CX401" s="48"/>
      <c r="CY401" s="48"/>
      <c r="CZ401" s="48"/>
      <c r="DA401" s="48"/>
    </row>
    <row r="402" spans="1:157" s="18" customFormat="1" x14ac:dyDescent="0.25">
      <c r="A402" s="99"/>
      <c r="B402" s="271" t="s">
        <v>51</v>
      </c>
      <c r="C402" s="101"/>
      <c r="D402" s="66">
        <v>1.5</v>
      </c>
      <c r="E402" s="66">
        <v>1.5</v>
      </c>
      <c r="F402" s="104"/>
      <c r="G402" s="102"/>
      <c r="H402" s="103"/>
      <c r="I402" s="104"/>
      <c r="J402" s="223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  <c r="CG402" s="48"/>
      <c r="CH402" s="48"/>
      <c r="CI402" s="48"/>
      <c r="CJ402" s="48"/>
      <c r="CK402" s="48"/>
      <c r="CL402" s="48"/>
      <c r="CM402" s="48"/>
      <c r="CN402" s="48"/>
      <c r="CO402" s="48"/>
      <c r="CP402" s="48"/>
      <c r="CQ402" s="48"/>
      <c r="CR402" s="48"/>
      <c r="CS402" s="48"/>
      <c r="CT402" s="48"/>
      <c r="CU402" s="48"/>
      <c r="CV402" s="48"/>
      <c r="CW402" s="48"/>
      <c r="CX402" s="48"/>
      <c r="CY402" s="48"/>
      <c r="CZ402" s="48"/>
      <c r="DA402" s="48"/>
    </row>
    <row r="403" spans="1:157" s="18" customFormat="1" x14ac:dyDescent="0.25">
      <c r="A403" s="99"/>
      <c r="B403" s="100" t="s">
        <v>17</v>
      </c>
      <c r="C403" s="101"/>
      <c r="D403" s="66">
        <v>1.7</v>
      </c>
      <c r="E403" s="66">
        <v>1.7</v>
      </c>
      <c r="F403" s="104"/>
      <c r="G403" s="102"/>
      <c r="H403" s="103"/>
      <c r="I403" s="104"/>
      <c r="J403" s="223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48"/>
      <c r="BP403" s="48"/>
      <c r="BQ403" s="48"/>
      <c r="BR403" s="48"/>
      <c r="BS403" s="48"/>
      <c r="BT403" s="48"/>
      <c r="BU403" s="48"/>
      <c r="BV403" s="48"/>
      <c r="BW403" s="48"/>
      <c r="BX403" s="48"/>
      <c r="BY403" s="48"/>
      <c r="BZ403" s="48"/>
      <c r="CA403" s="48"/>
      <c r="CB403" s="48"/>
      <c r="CC403" s="48"/>
      <c r="CD403" s="48"/>
      <c r="CE403" s="48"/>
      <c r="CF403" s="48"/>
      <c r="CG403" s="48"/>
      <c r="CH403" s="48"/>
      <c r="CI403" s="48"/>
      <c r="CJ403" s="48"/>
      <c r="CK403" s="48"/>
      <c r="CL403" s="48"/>
      <c r="CM403" s="48"/>
      <c r="CN403" s="48"/>
      <c r="CO403" s="48"/>
      <c r="CP403" s="48"/>
      <c r="CQ403" s="48"/>
      <c r="CR403" s="48"/>
      <c r="CS403" s="48"/>
      <c r="CT403" s="48"/>
      <c r="CU403" s="48"/>
      <c r="CV403" s="48"/>
      <c r="CW403" s="48"/>
      <c r="CX403" s="48"/>
      <c r="CY403" s="48"/>
      <c r="CZ403" s="48"/>
      <c r="DA403" s="48"/>
    </row>
    <row r="404" spans="1:157" s="22" customFormat="1" ht="17.25" customHeight="1" x14ac:dyDescent="0.25">
      <c r="A404" s="68" t="s">
        <v>260</v>
      </c>
      <c r="B404" s="245"/>
      <c r="C404" s="49">
        <v>160</v>
      </c>
      <c r="D404" s="69"/>
      <c r="E404" s="49"/>
      <c r="F404" s="69">
        <v>12</v>
      </c>
      <c r="G404" s="49">
        <v>14</v>
      </c>
      <c r="H404" s="69">
        <v>38.9</v>
      </c>
      <c r="I404" s="211">
        <v>330</v>
      </c>
      <c r="J404" s="225" t="s">
        <v>264</v>
      </c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</row>
    <row r="405" spans="1:157" s="22" customFormat="1" ht="17.25" customHeight="1" x14ac:dyDescent="0.25">
      <c r="A405" s="68"/>
      <c r="B405" s="245" t="s">
        <v>82</v>
      </c>
      <c r="C405" s="49"/>
      <c r="D405" s="69">
        <v>104.61</v>
      </c>
      <c r="E405" s="49">
        <v>68</v>
      </c>
      <c r="F405" s="69"/>
      <c r="G405" s="49"/>
      <c r="H405" s="69"/>
      <c r="I405" s="211"/>
      <c r="J405" s="22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</row>
    <row r="406" spans="1:157" s="22" customFormat="1" ht="17.25" customHeight="1" x14ac:dyDescent="0.25">
      <c r="A406" s="68"/>
      <c r="B406" s="245" t="s">
        <v>34</v>
      </c>
      <c r="C406" s="49"/>
      <c r="D406" s="69">
        <v>3</v>
      </c>
      <c r="E406" s="49">
        <v>3</v>
      </c>
      <c r="F406" s="69"/>
      <c r="G406" s="49"/>
      <c r="H406" s="69"/>
      <c r="I406" s="211"/>
      <c r="J406" s="225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</row>
    <row r="407" spans="1:157" s="22" customFormat="1" ht="17.25" customHeight="1" x14ac:dyDescent="0.25">
      <c r="A407" s="68"/>
      <c r="B407" s="245" t="s">
        <v>259</v>
      </c>
      <c r="C407" s="49"/>
      <c r="D407" s="69"/>
      <c r="E407" s="49">
        <v>50</v>
      </c>
      <c r="F407" s="69"/>
      <c r="G407" s="49"/>
      <c r="H407" s="69"/>
      <c r="I407" s="211"/>
      <c r="J407" s="225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</row>
    <row r="408" spans="1:157" s="22" customFormat="1" ht="17.25" customHeight="1" x14ac:dyDescent="0.25">
      <c r="A408" s="68"/>
      <c r="B408" s="245" t="s">
        <v>34</v>
      </c>
      <c r="C408" s="49"/>
      <c r="D408" s="69">
        <v>3</v>
      </c>
      <c r="E408" s="49">
        <v>3</v>
      </c>
      <c r="F408" s="69"/>
      <c r="G408" s="49"/>
      <c r="H408" s="69"/>
      <c r="I408" s="211"/>
      <c r="J408" s="225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</row>
    <row r="409" spans="1:157" s="22" customFormat="1" ht="17.25" customHeight="1" x14ac:dyDescent="0.25">
      <c r="A409" s="68"/>
      <c r="B409" s="245" t="s">
        <v>32</v>
      </c>
      <c r="C409" s="49"/>
      <c r="D409" s="69">
        <v>17.875</v>
      </c>
      <c r="E409" s="49">
        <v>14.3</v>
      </c>
      <c r="F409" s="69"/>
      <c r="G409" s="49"/>
      <c r="H409" s="69"/>
      <c r="I409" s="211"/>
      <c r="J409" s="225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</row>
    <row r="410" spans="1:157" s="22" customFormat="1" ht="17.25" customHeight="1" thickBot="1" x14ac:dyDescent="0.3">
      <c r="A410" s="68"/>
      <c r="B410" s="271" t="s">
        <v>33</v>
      </c>
      <c r="C410" s="49"/>
      <c r="D410" s="69">
        <v>8.33</v>
      </c>
      <c r="E410" s="49">
        <v>6.99</v>
      </c>
      <c r="F410" s="69"/>
      <c r="G410" s="49"/>
      <c r="H410" s="69"/>
      <c r="I410" s="211"/>
      <c r="J410" s="225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</row>
    <row r="411" spans="1:157" s="22" customFormat="1" x14ac:dyDescent="0.25">
      <c r="A411" s="165"/>
      <c r="B411" s="258" t="s">
        <v>170</v>
      </c>
      <c r="C411" s="194"/>
      <c r="D411" s="167">
        <v>38.5</v>
      </c>
      <c r="E411" s="195">
        <v>38.5</v>
      </c>
      <c r="F411" s="167"/>
      <c r="G411" s="212"/>
      <c r="H411" s="168"/>
      <c r="I411" s="213"/>
      <c r="J411" s="226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</row>
    <row r="412" spans="1:157" s="22" customFormat="1" x14ac:dyDescent="0.25">
      <c r="A412" s="68"/>
      <c r="B412" s="245" t="s">
        <v>39</v>
      </c>
      <c r="C412" s="49"/>
      <c r="D412" s="73">
        <v>0.8</v>
      </c>
      <c r="E412" s="46">
        <v>0.8</v>
      </c>
      <c r="F412" s="73"/>
      <c r="G412" s="214"/>
      <c r="H412" s="69"/>
      <c r="I412" s="187"/>
      <c r="J412" s="225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</row>
    <row r="413" spans="1:157" s="22" customFormat="1" x14ac:dyDescent="0.25">
      <c r="A413" s="68"/>
      <c r="B413" s="245" t="s">
        <v>69</v>
      </c>
      <c r="C413" s="49"/>
      <c r="D413" s="73"/>
      <c r="E413" s="46">
        <v>110</v>
      </c>
      <c r="F413" s="73"/>
      <c r="G413" s="214"/>
      <c r="H413" s="69"/>
      <c r="I413" s="187"/>
      <c r="J413" s="225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</row>
    <row r="414" spans="1:157" s="27" customFormat="1" x14ac:dyDescent="0.25">
      <c r="A414" s="63" t="s">
        <v>338</v>
      </c>
      <c r="B414" s="173"/>
      <c r="C414" s="113">
        <v>180</v>
      </c>
      <c r="D414" s="138"/>
      <c r="E414" s="279"/>
      <c r="F414" s="66">
        <v>0.1</v>
      </c>
      <c r="G414" s="67">
        <v>0.1</v>
      </c>
      <c r="H414" s="66">
        <v>11.8</v>
      </c>
      <c r="I414" s="66">
        <v>49</v>
      </c>
      <c r="J414" s="88" t="s">
        <v>339</v>
      </c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74"/>
      <c r="CB414" s="74"/>
      <c r="CC414" s="74"/>
      <c r="CD414" s="74"/>
      <c r="CE414" s="74"/>
      <c r="CF414" s="74"/>
      <c r="CG414" s="74"/>
      <c r="CH414" s="74"/>
      <c r="CI414" s="74"/>
      <c r="CJ414" s="74"/>
      <c r="CK414" s="74"/>
      <c r="CL414" s="74"/>
      <c r="CM414" s="74"/>
      <c r="CN414" s="74"/>
      <c r="CO414" s="74"/>
      <c r="CP414" s="74"/>
      <c r="CQ414" s="74"/>
      <c r="CR414" s="74"/>
      <c r="CS414" s="74"/>
      <c r="CT414" s="74"/>
      <c r="CU414" s="74"/>
      <c r="CV414" s="74"/>
      <c r="CW414" s="74"/>
      <c r="CX414" s="74"/>
      <c r="CY414" s="74"/>
      <c r="CZ414" s="74"/>
      <c r="DA414" s="74"/>
      <c r="DB414" s="74"/>
      <c r="DC414" s="74"/>
      <c r="DD414" s="74"/>
      <c r="DE414" s="74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</row>
    <row r="415" spans="1:157" s="27" customFormat="1" x14ac:dyDescent="0.25">
      <c r="A415" s="63"/>
      <c r="B415" s="51" t="s">
        <v>340</v>
      </c>
      <c r="C415" s="64"/>
      <c r="D415" s="134">
        <v>40.799999999999997</v>
      </c>
      <c r="E415" s="134">
        <v>36</v>
      </c>
      <c r="F415" s="65"/>
      <c r="G415" s="65"/>
      <c r="H415" s="66"/>
      <c r="I415" s="66"/>
      <c r="J415" s="88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74"/>
      <c r="CB415" s="74"/>
      <c r="CC415" s="74"/>
      <c r="CD415" s="74"/>
      <c r="CE415" s="74"/>
      <c r="CF415" s="74"/>
      <c r="CG415" s="74"/>
      <c r="CH415" s="74"/>
      <c r="CI415" s="74"/>
      <c r="CJ415" s="74"/>
      <c r="CK415" s="74"/>
      <c r="CL415" s="74"/>
      <c r="CM415" s="74"/>
      <c r="CN415" s="74"/>
      <c r="CO415" s="74"/>
      <c r="CP415" s="74"/>
      <c r="CQ415" s="74"/>
      <c r="CR415" s="74"/>
      <c r="CS415" s="74"/>
      <c r="CT415" s="74"/>
      <c r="CU415" s="74"/>
      <c r="CV415" s="74"/>
      <c r="CW415" s="74"/>
      <c r="CX415" s="74"/>
      <c r="CY415" s="74"/>
      <c r="CZ415" s="74"/>
      <c r="DA415" s="74"/>
      <c r="DB415" s="74"/>
      <c r="DC415" s="74"/>
      <c r="DD415" s="74"/>
      <c r="DE415" s="74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</row>
    <row r="416" spans="1:157" s="27" customFormat="1" x14ac:dyDescent="0.25">
      <c r="A416" s="63"/>
      <c r="B416" s="51" t="s">
        <v>52</v>
      </c>
      <c r="C416" s="64"/>
      <c r="D416" s="134">
        <v>155</v>
      </c>
      <c r="E416" s="134">
        <v>155</v>
      </c>
      <c r="F416" s="65"/>
      <c r="G416" s="65"/>
      <c r="H416" s="66"/>
      <c r="I416" s="66"/>
      <c r="J416" s="88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74"/>
      <c r="CB416" s="74"/>
      <c r="CC416" s="74"/>
      <c r="CD416" s="74"/>
      <c r="CE416" s="74"/>
      <c r="CF416" s="74"/>
      <c r="CG416" s="74"/>
      <c r="CH416" s="74"/>
      <c r="CI416" s="74"/>
      <c r="CJ416" s="74"/>
      <c r="CK416" s="74"/>
      <c r="CL416" s="74"/>
      <c r="CM416" s="74"/>
      <c r="CN416" s="74"/>
      <c r="CO416" s="74"/>
      <c r="CP416" s="74"/>
      <c r="CQ416" s="74"/>
      <c r="CR416" s="74"/>
      <c r="CS416" s="74"/>
      <c r="CT416" s="74"/>
      <c r="CU416" s="74"/>
      <c r="CV416" s="74"/>
      <c r="CW416" s="74"/>
      <c r="CX416" s="74"/>
      <c r="CY416" s="74"/>
      <c r="CZ416" s="74"/>
      <c r="DA416" s="74"/>
      <c r="DB416" s="74"/>
      <c r="DC416" s="74"/>
      <c r="DD416" s="74"/>
      <c r="DE416" s="74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9"/>
      <c r="EY416" s="19"/>
      <c r="EZ416" s="19"/>
      <c r="FA416" s="19"/>
    </row>
    <row r="417" spans="1:157" s="27" customFormat="1" x14ac:dyDescent="0.25">
      <c r="A417" s="63"/>
      <c r="B417" s="51" t="s">
        <v>50</v>
      </c>
      <c r="C417" s="64"/>
      <c r="D417" s="134">
        <v>5</v>
      </c>
      <c r="E417" s="134">
        <v>5</v>
      </c>
      <c r="F417" s="65"/>
      <c r="G417" s="65"/>
      <c r="H417" s="66"/>
      <c r="I417" s="66"/>
      <c r="J417" s="88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74"/>
      <c r="CB417" s="74"/>
      <c r="CC417" s="74"/>
      <c r="CD417" s="74"/>
      <c r="CE417" s="74"/>
      <c r="CF417" s="74"/>
      <c r="CG417" s="74"/>
      <c r="CH417" s="74"/>
      <c r="CI417" s="74"/>
      <c r="CJ417" s="74"/>
      <c r="CK417" s="74"/>
      <c r="CL417" s="74"/>
      <c r="CM417" s="74"/>
      <c r="CN417" s="74"/>
      <c r="CO417" s="74"/>
      <c r="CP417" s="74"/>
      <c r="CQ417" s="74"/>
      <c r="CR417" s="74"/>
      <c r="CS417" s="74"/>
      <c r="CT417" s="74"/>
      <c r="CU417" s="74"/>
      <c r="CV417" s="74"/>
      <c r="CW417" s="74"/>
      <c r="CX417" s="74"/>
      <c r="CY417" s="74"/>
      <c r="CZ417" s="74"/>
      <c r="DA417" s="74"/>
      <c r="DB417" s="74"/>
      <c r="DC417" s="74"/>
      <c r="DD417" s="74"/>
      <c r="DE417" s="74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  <c r="ER417" s="19"/>
      <c r="ES417" s="19"/>
      <c r="ET417" s="19"/>
      <c r="EU417" s="19"/>
      <c r="EV417" s="19"/>
      <c r="EW417" s="19"/>
      <c r="EX417" s="19"/>
      <c r="EY417" s="19"/>
      <c r="EZ417" s="19"/>
      <c r="FA417" s="19"/>
    </row>
    <row r="418" spans="1:157" ht="16.5" thickBot="1" x14ac:dyDescent="0.3">
      <c r="A418" s="105" t="s">
        <v>46</v>
      </c>
      <c r="B418" s="106"/>
      <c r="C418" s="107">
        <v>37.5</v>
      </c>
      <c r="D418" s="108">
        <v>37.5</v>
      </c>
      <c r="E418" s="108">
        <v>37.5</v>
      </c>
      <c r="F418" s="109">
        <v>1.8</v>
      </c>
      <c r="G418" s="109">
        <v>0.4</v>
      </c>
      <c r="H418" s="109">
        <v>18</v>
      </c>
      <c r="I418" s="109">
        <v>82.5</v>
      </c>
      <c r="J418" s="221"/>
    </row>
    <row r="419" spans="1:157" ht="16.5" thickBot="1" x14ac:dyDescent="0.3">
      <c r="A419" s="78" t="s">
        <v>26</v>
      </c>
      <c r="B419" s="79"/>
      <c r="C419" s="80">
        <v>633.5</v>
      </c>
      <c r="D419" s="110"/>
      <c r="E419" s="61"/>
      <c r="F419" s="110">
        <f>SUM(F385:F418)</f>
        <v>18.250000000000004</v>
      </c>
      <c r="G419" s="110">
        <f>SUM(G385:G418)</f>
        <v>20</v>
      </c>
      <c r="H419" s="110">
        <f>SUM(H385:H418)</f>
        <v>89.2</v>
      </c>
      <c r="I419" s="110">
        <f>SUM(I385:I418)</f>
        <v>611.5</v>
      </c>
      <c r="J419" s="189"/>
    </row>
    <row r="420" spans="1:157" x14ac:dyDescent="0.25">
      <c r="A420" s="83"/>
      <c r="B420" s="84" t="s">
        <v>47</v>
      </c>
      <c r="C420" s="85"/>
      <c r="D420" s="260"/>
      <c r="E420" s="54"/>
      <c r="F420" s="259"/>
      <c r="G420" s="54"/>
      <c r="H420" s="260"/>
      <c r="I420" s="259"/>
      <c r="J420" s="88"/>
    </row>
    <row r="421" spans="1:157" s="18" customFormat="1" x14ac:dyDescent="0.25">
      <c r="A421" s="68" t="s">
        <v>71</v>
      </c>
      <c r="B421" s="45"/>
      <c r="C421" s="69">
        <v>10</v>
      </c>
      <c r="D421" s="49"/>
      <c r="E421" s="69"/>
      <c r="F421" s="73">
        <v>5.65</v>
      </c>
      <c r="G421" s="73">
        <v>5.6</v>
      </c>
      <c r="H421" s="73">
        <v>40</v>
      </c>
      <c r="I421" s="46">
        <v>210</v>
      </c>
      <c r="J421" s="60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  <c r="CG421" s="48"/>
      <c r="CH421" s="48"/>
      <c r="CI421" s="48"/>
      <c r="CJ421" s="48"/>
      <c r="CK421" s="48"/>
      <c r="CL421" s="48"/>
      <c r="CM421" s="48"/>
      <c r="CN421" s="48"/>
      <c r="CO421" s="48"/>
      <c r="CP421" s="48"/>
      <c r="CQ421" s="48"/>
      <c r="CR421" s="48"/>
      <c r="CS421" s="48"/>
      <c r="CT421" s="48"/>
      <c r="CU421" s="48"/>
      <c r="CV421" s="48"/>
      <c r="CW421" s="48"/>
      <c r="CX421" s="48"/>
      <c r="CY421" s="48"/>
      <c r="CZ421" s="48"/>
      <c r="DA421" s="48"/>
    </row>
    <row r="422" spans="1:157" s="18" customFormat="1" x14ac:dyDescent="0.25">
      <c r="A422" s="68" t="s">
        <v>266</v>
      </c>
      <c r="B422" s="45"/>
      <c r="C422" s="69"/>
      <c r="D422" s="49">
        <v>10</v>
      </c>
      <c r="E422" s="69">
        <v>10</v>
      </c>
      <c r="F422" s="73"/>
      <c r="G422" s="73"/>
      <c r="H422" s="73"/>
      <c r="I422" s="46"/>
      <c r="J422" s="60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  <c r="CG422" s="48"/>
      <c r="CH422" s="48"/>
      <c r="CI422" s="48"/>
      <c r="CJ422" s="48"/>
      <c r="CK422" s="48"/>
      <c r="CL422" s="48"/>
      <c r="CM422" s="48"/>
      <c r="CN422" s="48"/>
      <c r="CO422" s="48"/>
      <c r="CP422" s="48"/>
      <c r="CQ422" s="48"/>
      <c r="CR422" s="48"/>
      <c r="CS422" s="48"/>
      <c r="CT422" s="48"/>
      <c r="CU422" s="48"/>
      <c r="CV422" s="48"/>
      <c r="CW422" s="48"/>
      <c r="CX422" s="48"/>
      <c r="CY422" s="48"/>
      <c r="CZ422" s="48"/>
      <c r="DA422" s="48"/>
    </row>
    <row r="423" spans="1:157" s="18" customFormat="1" x14ac:dyDescent="0.25">
      <c r="A423" s="63" t="s">
        <v>54</v>
      </c>
      <c r="B423" s="51"/>
      <c r="C423" s="64">
        <v>110</v>
      </c>
      <c r="D423" s="53"/>
      <c r="E423" s="66"/>
      <c r="F423" s="53">
        <v>3.68</v>
      </c>
      <c r="G423" s="66">
        <v>2.75</v>
      </c>
      <c r="H423" s="53">
        <v>5.07</v>
      </c>
      <c r="I423" s="66">
        <v>68</v>
      </c>
      <c r="J423" s="88" t="s">
        <v>55</v>
      </c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  <c r="BE423" s="48"/>
      <c r="BF423" s="48"/>
      <c r="BG423" s="48"/>
      <c r="BH423" s="48"/>
      <c r="BI423" s="48"/>
      <c r="BJ423" s="48"/>
      <c r="BK423" s="48"/>
      <c r="BL423" s="48"/>
      <c r="BM423" s="48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  <c r="BY423" s="48"/>
      <c r="BZ423" s="48"/>
      <c r="CA423" s="48"/>
      <c r="CB423" s="48"/>
      <c r="CC423" s="48"/>
      <c r="CD423" s="48"/>
      <c r="CE423" s="48"/>
      <c r="CF423" s="48"/>
      <c r="CG423" s="48"/>
      <c r="CH423" s="48"/>
      <c r="CI423" s="48"/>
      <c r="CJ423" s="48"/>
      <c r="CK423" s="48"/>
      <c r="CL423" s="48"/>
      <c r="CM423" s="48"/>
      <c r="CN423" s="48"/>
      <c r="CO423" s="48"/>
      <c r="CP423" s="48"/>
      <c r="CQ423" s="48"/>
      <c r="CR423" s="48"/>
      <c r="CS423" s="48"/>
      <c r="CT423" s="48"/>
      <c r="CU423" s="48"/>
      <c r="CV423" s="48"/>
      <c r="CW423" s="48"/>
      <c r="CX423" s="48"/>
      <c r="CY423" s="48"/>
      <c r="CZ423" s="48"/>
      <c r="DA423" s="48"/>
    </row>
    <row r="424" spans="1:157" s="18" customFormat="1" x14ac:dyDescent="0.25">
      <c r="A424" s="63"/>
      <c r="B424" s="51" t="s">
        <v>265</v>
      </c>
      <c r="C424" s="64"/>
      <c r="D424" s="53">
        <v>114</v>
      </c>
      <c r="E424" s="66">
        <v>110</v>
      </c>
      <c r="F424" s="65"/>
      <c r="G424" s="66"/>
      <c r="H424" s="53"/>
      <c r="I424" s="65"/>
      <c r="J424" s="8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8"/>
      <c r="CO424" s="48"/>
      <c r="CP424" s="48"/>
      <c r="CQ424" s="48"/>
      <c r="CR424" s="48"/>
      <c r="CS424" s="48"/>
      <c r="CT424" s="48"/>
      <c r="CU424" s="48"/>
      <c r="CV424" s="48"/>
      <c r="CW424" s="48"/>
      <c r="CX424" s="48"/>
      <c r="CY424" s="48"/>
      <c r="CZ424" s="48"/>
      <c r="DA424" s="48"/>
    </row>
    <row r="425" spans="1:157" s="18" customFormat="1" ht="51" customHeight="1" x14ac:dyDescent="0.25">
      <c r="A425" s="229" t="s">
        <v>255</v>
      </c>
      <c r="B425" s="245"/>
      <c r="C425" s="49" t="s">
        <v>358</v>
      </c>
      <c r="D425" s="69"/>
      <c r="E425" s="49"/>
      <c r="F425" s="193">
        <v>6</v>
      </c>
      <c r="G425" s="193">
        <v>9.5</v>
      </c>
      <c r="H425" s="192">
        <v>16.899999999999999</v>
      </c>
      <c r="I425" s="247">
        <v>177</v>
      </c>
      <c r="J425" s="88" t="s">
        <v>267</v>
      </c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  <c r="CG425" s="48"/>
      <c r="CH425" s="48"/>
      <c r="CI425" s="48"/>
      <c r="CJ425" s="48"/>
      <c r="CK425" s="48"/>
      <c r="CL425" s="48"/>
      <c r="CM425" s="48"/>
      <c r="CN425" s="48"/>
      <c r="CO425" s="48"/>
      <c r="CP425" s="48"/>
      <c r="CQ425" s="48"/>
      <c r="CR425" s="48"/>
      <c r="CS425" s="48"/>
      <c r="CT425" s="48"/>
      <c r="CU425" s="48"/>
      <c r="CV425" s="48"/>
      <c r="CW425" s="48"/>
      <c r="CX425" s="48"/>
      <c r="CY425" s="48"/>
      <c r="CZ425" s="48"/>
      <c r="DA425" s="48"/>
    </row>
    <row r="426" spans="1:157" s="18" customFormat="1" x14ac:dyDescent="0.25">
      <c r="A426" s="68"/>
      <c r="B426" s="271" t="s">
        <v>82</v>
      </c>
      <c r="C426" s="49"/>
      <c r="D426" s="69">
        <v>53.84</v>
      </c>
      <c r="E426" s="49">
        <v>34.996000000000002</v>
      </c>
      <c r="F426" s="69"/>
      <c r="G426" s="49"/>
      <c r="H426" s="69"/>
      <c r="I426" s="211"/>
      <c r="J426" s="225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8"/>
      <c r="CO426" s="48"/>
      <c r="CP426" s="48"/>
      <c r="CQ426" s="48"/>
      <c r="CR426" s="48"/>
      <c r="CS426" s="48"/>
      <c r="CT426" s="48"/>
      <c r="CU426" s="48"/>
      <c r="CV426" s="48"/>
      <c r="CW426" s="48"/>
      <c r="CX426" s="48"/>
      <c r="CY426" s="48"/>
      <c r="CZ426" s="48"/>
      <c r="DA426" s="48"/>
    </row>
    <row r="427" spans="1:157" s="18" customFormat="1" x14ac:dyDescent="0.25">
      <c r="A427" s="68"/>
      <c r="B427" s="271" t="s">
        <v>30</v>
      </c>
      <c r="C427" s="49"/>
      <c r="D427" s="69">
        <v>125.84</v>
      </c>
      <c r="E427" s="49">
        <v>88</v>
      </c>
      <c r="F427" s="69"/>
      <c r="G427" s="49"/>
      <c r="H427" s="69"/>
      <c r="I427" s="211"/>
      <c r="J427" s="225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s="48"/>
      <c r="CT427" s="48"/>
      <c r="CU427" s="48"/>
      <c r="CV427" s="48"/>
      <c r="CW427" s="48"/>
      <c r="CX427" s="48"/>
      <c r="CY427" s="48"/>
      <c r="CZ427" s="48"/>
      <c r="DA427" s="48"/>
    </row>
    <row r="428" spans="1:157" s="18" customFormat="1" x14ac:dyDescent="0.25">
      <c r="A428" s="68"/>
      <c r="B428" s="271" t="s">
        <v>32</v>
      </c>
      <c r="C428" s="49"/>
      <c r="D428" s="69">
        <v>14</v>
      </c>
      <c r="E428" s="49">
        <v>11.2</v>
      </c>
      <c r="F428" s="69"/>
      <c r="G428" s="49"/>
      <c r="H428" s="69"/>
      <c r="I428" s="211"/>
      <c r="J428" s="225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  <c r="BR428" s="48"/>
      <c r="BS428" s="48"/>
      <c r="BT428" s="48"/>
      <c r="BU428" s="48"/>
      <c r="BV428" s="48"/>
      <c r="BW428" s="48"/>
      <c r="BX428" s="48"/>
      <c r="BY428" s="48"/>
      <c r="BZ428" s="48"/>
      <c r="CA428" s="48"/>
      <c r="CB428" s="48"/>
      <c r="CC428" s="48"/>
      <c r="CD428" s="48"/>
      <c r="CE428" s="48"/>
      <c r="CF428" s="48"/>
      <c r="CG428" s="48"/>
      <c r="CH428" s="48"/>
      <c r="CI428" s="48"/>
      <c r="CJ428" s="48"/>
      <c r="CK428" s="48"/>
      <c r="CL428" s="48"/>
      <c r="CM428" s="48"/>
      <c r="CN428" s="48"/>
      <c r="CO428" s="48"/>
      <c r="CP428" s="48"/>
      <c r="CQ428" s="48"/>
      <c r="CR428" s="48"/>
      <c r="CS428" s="48"/>
      <c r="CT428" s="48"/>
      <c r="CU428" s="48"/>
      <c r="CV428" s="48"/>
      <c r="CW428" s="48"/>
      <c r="CX428" s="48"/>
      <c r="CY428" s="48"/>
      <c r="CZ428" s="48"/>
      <c r="DA428" s="48"/>
    </row>
    <row r="429" spans="1:157" s="18" customFormat="1" x14ac:dyDescent="0.25">
      <c r="A429" s="68"/>
      <c r="B429" s="271" t="s">
        <v>19</v>
      </c>
      <c r="C429" s="49"/>
      <c r="D429" s="69">
        <v>0.5</v>
      </c>
      <c r="E429" s="49">
        <v>0.5</v>
      </c>
      <c r="F429" s="69"/>
      <c r="G429" s="49"/>
      <c r="H429" s="69"/>
      <c r="I429" s="211"/>
      <c r="J429" s="225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  <c r="CG429" s="48"/>
      <c r="CH429" s="48"/>
      <c r="CI429" s="48"/>
      <c r="CJ429" s="48"/>
      <c r="CK429" s="48"/>
      <c r="CL429" s="48"/>
      <c r="CM429" s="48"/>
      <c r="CN429" s="48"/>
      <c r="CO429" s="48"/>
      <c r="CP429" s="48"/>
      <c r="CQ429" s="48"/>
      <c r="CR429" s="48"/>
      <c r="CS429" s="48"/>
      <c r="CT429" s="48"/>
      <c r="CU429" s="48"/>
      <c r="CV429" s="48"/>
      <c r="CW429" s="48"/>
      <c r="CX429" s="48"/>
      <c r="CY429" s="48"/>
      <c r="CZ429" s="48"/>
      <c r="DA429" s="48"/>
    </row>
    <row r="430" spans="1:157" s="18" customFormat="1" x14ac:dyDescent="0.25">
      <c r="A430" s="68"/>
      <c r="B430" s="272" t="s">
        <v>17</v>
      </c>
      <c r="C430" s="49"/>
      <c r="D430" s="69">
        <v>32</v>
      </c>
      <c r="E430" s="49">
        <v>32</v>
      </c>
      <c r="F430" s="69"/>
      <c r="G430" s="49"/>
      <c r="H430" s="69"/>
      <c r="I430" s="211"/>
      <c r="J430" s="225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  <c r="CG430" s="48"/>
      <c r="CH430" s="48"/>
      <c r="CI430" s="48"/>
      <c r="CJ430" s="48"/>
      <c r="CK430" s="48"/>
      <c r="CL430" s="48"/>
      <c r="CM430" s="48"/>
      <c r="CN430" s="48"/>
      <c r="CO430" s="48"/>
      <c r="CP430" s="48"/>
      <c r="CQ430" s="48"/>
      <c r="CR430" s="48"/>
      <c r="CS430" s="48"/>
      <c r="CT430" s="48"/>
      <c r="CU430" s="48"/>
      <c r="CV430" s="48"/>
      <c r="CW430" s="48"/>
      <c r="CX430" s="48"/>
      <c r="CY430" s="48"/>
      <c r="CZ430" s="48"/>
      <c r="DA430" s="48"/>
    </row>
    <row r="431" spans="1:157" s="18" customFormat="1" x14ac:dyDescent="0.25">
      <c r="A431" s="68"/>
      <c r="B431" s="271" t="s">
        <v>34</v>
      </c>
      <c r="C431" s="49"/>
      <c r="D431" s="69">
        <v>4</v>
      </c>
      <c r="E431" s="49">
        <v>4</v>
      </c>
      <c r="F431" s="69"/>
      <c r="G431" s="49"/>
      <c r="H431" s="69"/>
      <c r="I431" s="211"/>
      <c r="J431" s="225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8"/>
      <c r="CK431" s="48"/>
      <c r="CL431" s="48"/>
      <c r="CM431" s="48"/>
      <c r="CN431" s="48"/>
      <c r="CO431" s="48"/>
      <c r="CP431" s="48"/>
      <c r="CQ431" s="48"/>
      <c r="CR431" s="48"/>
      <c r="CS431" s="48"/>
      <c r="CT431" s="48"/>
      <c r="CU431" s="48"/>
      <c r="CV431" s="48"/>
      <c r="CW431" s="48"/>
      <c r="CX431" s="48"/>
      <c r="CY431" s="48"/>
      <c r="CZ431" s="48"/>
      <c r="DA431" s="48"/>
    </row>
    <row r="432" spans="1:157" s="18" customFormat="1" x14ac:dyDescent="0.25">
      <c r="A432" s="68"/>
      <c r="B432" s="271" t="s">
        <v>43</v>
      </c>
      <c r="C432" s="49"/>
      <c r="D432" s="69">
        <v>2</v>
      </c>
      <c r="E432" s="49">
        <v>2</v>
      </c>
      <c r="F432" s="69"/>
      <c r="G432" s="49"/>
      <c r="H432" s="69"/>
      <c r="I432" s="211"/>
      <c r="J432" s="225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  <c r="BE432" s="48"/>
      <c r="BF432" s="48"/>
      <c r="BG432" s="48"/>
      <c r="BH432" s="48"/>
      <c r="BI432" s="48"/>
      <c r="BJ432" s="48"/>
      <c r="BK432" s="48"/>
      <c r="BL432" s="48"/>
      <c r="BM432" s="48"/>
      <c r="BN432" s="48"/>
      <c r="BO432" s="48"/>
      <c r="BP432" s="48"/>
      <c r="BQ432" s="48"/>
      <c r="BR432" s="48"/>
      <c r="BS432" s="48"/>
      <c r="BT432" s="48"/>
      <c r="BU432" s="48"/>
      <c r="BV432" s="48"/>
      <c r="BW432" s="48"/>
      <c r="BX432" s="48"/>
      <c r="BY432" s="48"/>
      <c r="BZ432" s="48"/>
      <c r="CA432" s="48"/>
      <c r="CB432" s="48"/>
      <c r="CC432" s="48"/>
      <c r="CD432" s="48"/>
      <c r="CE432" s="48"/>
      <c r="CF432" s="48"/>
      <c r="CG432" s="48"/>
      <c r="CH432" s="48"/>
      <c r="CI432" s="48"/>
      <c r="CJ432" s="48"/>
      <c r="CK432" s="48"/>
      <c r="CL432" s="48"/>
      <c r="CM432" s="48"/>
      <c r="CN432" s="48"/>
      <c r="CO432" s="48"/>
      <c r="CP432" s="48"/>
      <c r="CQ432" s="48"/>
      <c r="CR432" s="48"/>
      <c r="CS432" s="48"/>
      <c r="CT432" s="48"/>
      <c r="CU432" s="48"/>
      <c r="CV432" s="48"/>
      <c r="CW432" s="48"/>
      <c r="CX432" s="48"/>
      <c r="CY432" s="48"/>
      <c r="CZ432" s="48"/>
      <c r="DA432" s="48"/>
    </row>
    <row r="433" spans="1:456" s="18" customFormat="1" x14ac:dyDescent="0.25">
      <c r="A433" s="68"/>
      <c r="B433" s="271" t="s">
        <v>18</v>
      </c>
      <c r="C433" s="49"/>
      <c r="D433" s="69">
        <v>0.38</v>
      </c>
      <c r="E433" s="49">
        <v>0.38</v>
      </c>
      <c r="F433" s="69"/>
      <c r="G433" s="49"/>
      <c r="H433" s="69"/>
      <c r="I433" s="211"/>
      <c r="J433" s="225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  <c r="BJ433" s="48"/>
      <c r="BK433" s="48"/>
      <c r="BL433" s="48"/>
      <c r="BM433" s="48"/>
      <c r="BN433" s="48"/>
      <c r="BO433" s="48"/>
      <c r="BP433" s="48"/>
      <c r="BQ433" s="48"/>
      <c r="BR433" s="48"/>
      <c r="BS433" s="48"/>
      <c r="BT433" s="48"/>
      <c r="BU433" s="48"/>
      <c r="BV433" s="48"/>
      <c r="BW433" s="48"/>
      <c r="BX433" s="48"/>
      <c r="BY433" s="48"/>
      <c r="BZ433" s="48"/>
      <c r="CA433" s="48"/>
      <c r="CB433" s="48"/>
      <c r="CC433" s="48"/>
      <c r="CD433" s="48"/>
      <c r="CE433" s="48"/>
      <c r="CF433" s="48"/>
      <c r="CG433" s="48"/>
      <c r="CH433" s="48"/>
      <c r="CI433" s="48"/>
      <c r="CJ433" s="48"/>
      <c r="CK433" s="48"/>
      <c r="CL433" s="48"/>
      <c r="CM433" s="48"/>
      <c r="CN433" s="48"/>
      <c r="CO433" s="48"/>
      <c r="CP433" s="48"/>
      <c r="CQ433" s="48"/>
      <c r="CR433" s="48"/>
      <c r="CS433" s="48"/>
      <c r="CT433" s="48"/>
      <c r="CU433" s="48"/>
      <c r="CV433" s="48"/>
      <c r="CW433" s="48"/>
      <c r="CX433" s="48"/>
      <c r="CY433" s="48"/>
      <c r="CZ433" s="48"/>
      <c r="DA433" s="48"/>
    </row>
    <row r="434" spans="1:456" s="18" customFormat="1" x14ac:dyDescent="0.25">
      <c r="A434" s="63" t="s">
        <v>74</v>
      </c>
      <c r="B434" s="51"/>
      <c r="C434" s="76" t="s">
        <v>256</v>
      </c>
      <c r="D434" s="137"/>
      <c r="E434" s="138"/>
      <c r="F434" s="65">
        <v>0.12</v>
      </c>
      <c r="G434" s="66">
        <v>0.01</v>
      </c>
      <c r="H434" s="53">
        <v>10.199999999999999</v>
      </c>
      <c r="I434" s="65">
        <v>41</v>
      </c>
      <c r="J434" s="88" t="s">
        <v>156</v>
      </c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  <c r="CG434" s="48"/>
      <c r="CH434" s="48"/>
      <c r="CI434" s="48"/>
      <c r="CJ434" s="48"/>
      <c r="CK434" s="48"/>
      <c r="CL434" s="48"/>
      <c r="CM434" s="48"/>
      <c r="CN434" s="48"/>
      <c r="CO434" s="48"/>
      <c r="CP434" s="48"/>
      <c r="CQ434" s="48"/>
      <c r="CR434" s="48"/>
      <c r="CS434" s="48"/>
      <c r="CT434" s="48"/>
      <c r="CU434" s="48"/>
      <c r="CV434" s="48"/>
      <c r="CW434" s="48"/>
      <c r="CX434" s="48"/>
      <c r="CY434" s="48"/>
      <c r="CZ434" s="48"/>
      <c r="DA434" s="48"/>
    </row>
    <row r="435" spans="1:456" s="18" customFormat="1" x14ac:dyDescent="0.25">
      <c r="A435" s="63"/>
      <c r="B435" s="51" t="s">
        <v>59</v>
      </c>
      <c r="C435" s="76"/>
      <c r="D435" s="81">
        <v>0.35</v>
      </c>
      <c r="E435" s="64">
        <v>0.35</v>
      </c>
      <c r="F435" s="65"/>
      <c r="G435" s="66"/>
      <c r="H435" s="53"/>
      <c r="I435" s="65"/>
      <c r="J435" s="8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  <c r="BJ435" s="48"/>
      <c r="BK435" s="48"/>
      <c r="BL435" s="48"/>
      <c r="BM435" s="48"/>
      <c r="BN435" s="48"/>
      <c r="BO435" s="48"/>
      <c r="BP435" s="48"/>
      <c r="BQ435" s="48"/>
      <c r="BR435" s="48"/>
      <c r="BS435" s="48"/>
      <c r="BT435" s="48"/>
      <c r="BU435" s="48"/>
      <c r="BV435" s="48"/>
      <c r="BW435" s="48"/>
      <c r="BX435" s="48"/>
      <c r="BY435" s="48"/>
      <c r="BZ435" s="48"/>
      <c r="CA435" s="48"/>
      <c r="CB435" s="48"/>
      <c r="CC435" s="48"/>
      <c r="CD435" s="48"/>
      <c r="CE435" s="48"/>
      <c r="CF435" s="48"/>
      <c r="CG435" s="48"/>
      <c r="CH435" s="48"/>
      <c r="CI435" s="48"/>
      <c r="CJ435" s="48"/>
      <c r="CK435" s="48"/>
      <c r="CL435" s="48"/>
      <c r="CM435" s="48"/>
      <c r="CN435" s="48"/>
      <c r="CO435" s="48"/>
      <c r="CP435" s="48"/>
      <c r="CQ435" s="48"/>
      <c r="CR435" s="48"/>
      <c r="CS435" s="48"/>
      <c r="CT435" s="48"/>
      <c r="CU435" s="48"/>
      <c r="CV435" s="48"/>
      <c r="CW435" s="48"/>
      <c r="CX435" s="48"/>
      <c r="CY435" s="48"/>
      <c r="CZ435" s="48"/>
      <c r="DA435" s="48"/>
    </row>
    <row r="436" spans="1:456" s="18" customFormat="1" x14ac:dyDescent="0.25">
      <c r="A436" s="63"/>
      <c r="B436" s="51" t="s">
        <v>18</v>
      </c>
      <c r="C436" s="76"/>
      <c r="D436" s="81">
        <v>5</v>
      </c>
      <c r="E436" s="64">
        <v>5</v>
      </c>
      <c r="F436" s="65"/>
      <c r="G436" s="66"/>
      <c r="H436" s="65"/>
      <c r="I436" s="65"/>
      <c r="J436" s="8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8"/>
      <c r="CO436" s="48"/>
      <c r="CP436" s="48"/>
      <c r="CQ436" s="48"/>
      <c r="CR436" s="48"/>
      <c r="CS436" s="48"/>
      <c r="CT436" s="48"/>
      <c r="CU436" s="48"/>
      <c r="CV436" s="48"/>
      <c r="CW436" s="48"/>
      <c r="CX436" s="48"/>
      <c r="CY436" s="48"/>
      <c r="CZ436" s="48"/>
      <c r="DA436" s="48"/>
    </row>
    <row r="437" spans="1:456" s="18" customFormat="1" x14ac:dyDescent="0.25">
      <c r="A437" s="63"/>
      <c r="B437" s="51" t="s">
        <v>75</v>
      </c>
      <c r="C437" s="76"/>
      <c r="D437" s="113">
        <v>5.0999999999999996</v>
      </c>
      <c r="E437" s="64">
        <v>5</v>
      </c>
      <c r="F437" s="66"/>
      <c r="G437" s="53"/>
      <c r="H437" s="66"/>
      <c r="I437" s="53"/>
      <c r="J437" s="8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8"/>
      <c r="CO437" s="48"/>
      <c r="CP437" s="48"/>
      <c r="CQ437" s="48"/>
      <c r="CR437" s="48"/>
      <c r="CS437" s="48"/>
      <c r="CT437" s="48"/>
      <c r="CU437" s="48"/>
      <c r="CV437" s="48"/>
      <c r="CW437" s="48"/>
      <c r="CX437" s="48"/>
      <c r="CY437" s="48"/>
      <c r="CZ437" s="48"/>
      <c r="DA437" s="48"/>
    </row>
    <row r="438" spans="1:456" s="18" customFormat="1" x14ac:dyDescent="0.25">
      <c r="A438" s="63"/>
      <c r="B438" s="51" t="s">
        <v>17</v>
      </c>
      <c r="C438" s="76"/>
      <c r="D438" s="138">
        <v>180</v>
      </c>
      <c r="E438" s="138">
        <v>180</v>
      </c>
      <c r="F438" s="66"/>
      <c r="G438" s="53"/>
      <c r="H438" s="66"/>
      <c r="I438" s="53"/>
      <c r="J438" s="8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48"/>
      <c r="BY438" s="48"/>
      <c r="BZ438" s="48"/>
      <c r="CA438" s="48"/>
      <c r="CB438" s="48"/>
      <c r="CC438" s="48"/>
      <c r="CD438" s="48"/>
      <c r="CE438" s="48"/>
      <c r="CF438" s="48"/>
      <c r="CG438" s="48"/>
      <c r="CH438" s="48"/>
      <c r="CI438" s="48"/>
      <c r="CJ438" s="48"/>
      <c r="CK438" s="48"/>
      <c r="CL438" s="48"/>
      <c r="CM438" s="48"/>
      <c r="CN438" s="48"/>
      <c r="CO438" s="48"/>
      <c r="CP438" s="48"/>
      <c r="CQ438" s="48"/>
      <c r="CR438" s="48"/>
      <c r="CS438" s="48"/>
      <c r="CT438" s="48"/>
      <c r="CU438" s="48"/>
      <c r="CV438" s="48"/>
      <c r="CW438" s="48"/>
      <c r="CX438" s="48"/>
      <c r="CY438" s="48"/>
      <c r="CZ438" s="48"/>
      <c r="DA438" s="48"/>
    </row>
    <row r="439" spans="1:456" s="18" customFormat="1" ht="16.5" thickBot="1" x14ac:dyDescent="0.3">
      <c r="A439" s="63" t="s">
        <v>38</v>
      </c>
      <c r="B439" s="51"/>
      <c r="C439" s="64">
        <v>20</v>
      </c>
      <c r="D439" s="66">
        <v>20</v>
      </c>
      <c r="E439" s="66">
        <v>20</v>
      </c>
      <c r="F439" s="66">
        <v>1.52</v>
      </c>
      <c r="G439" s="53">
        <v>0.16</v>
      </c>
      <c r="H439" s="66">
        <v>9.84</v>
      </c>
      <c r="I439" s="53">
        <v>47</v>
      </c>
      <c r="J439" s="8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48"/>
      <c r="CK439" s="48"/>
      <c r="CL439" s="48"/>
      <c r="CM439" s="48"/>
      <c r="CN439" s="48"/>
      <c r="CO439" s="48"/>
      <c r="CP439" s="48"/>
      <c r="CQ439" s="48"/>
      <c r="CR439" s="48"/>
      <c r="CS439" s="48"/>
      <c r="CT439" s="48"/>
      <c r="CU439" s="48"/>
      <c r="CV439" s="48"/>
      <c r="CW439" s="48"/>
      <c r="CX439" s="48"/>
      <c r="CY439" s="48"/>
      <c r="CZ439" s="48"/>
      <c r="DA439" s="48"/>
    </row>
    <row r="440" spans="1:456" ht="16.5" thickBot="1" x14ac:dyDescent="0.3">
      <c r="A440" s="119" t="s">
        <v>26</v>
      </c>
      <c r="B440" s="120"/>
      <c r="C440" s="121">
        <v>460</v>
      </c>
      <c r="D440" s="139"/>
      <c r="E440" s="169"/>
      <c r="F440" s="123">
        <f>SUM(F421:F439)</f>
        <v>16.97</v>
      </c>
      <c r="G440" s="123">
        <f>SUM(G421:G439)</f>
        <v>18.020000000000003</v>
      </c>
      <c r="H440" s="123">
        <f>SUM(H421:H439)</f>
        <v>82.01</v>
      </c>
      <c r="I440" s="123">
        <f>SUM(I421:I439)</f>
        <v>543</v>
      </c>
      <c r="J440" s="188"/>
    </row>
    <row r="441" spans="1:456" ht="16.5" thickBot="1" x14ac:dyDescent="0.3">
      <c r="A441" s="119" t="s">
        <v>60</v>
      </c>
      <c r="B441" s="120"/>
      <c r="C441" s="121">
        <f>C379+C382+C419+C440</f>
        <v>1631.5</v>
      </c>
      <c r="D441" s="170"/>
      <c r="E441" s="121"/>
      <c r="F441" s="154">
        <f>F379+F382+F419+F440</f>
        <v>48.74666666666667</v>
      </c>
      <c r="G441" s="154">
        <f>G379+G382+G419+G440</f>
        <v>52.81333333333334</v>
      </c>
      <c r="H441" s="154">
        <f>H379+H382+H419+H440</f>
        <v>234.20833333333331</v>
      </c>
      <c r="I441" s="154">
        <f>I379+I382+I419+I440</f>
        <v>1609.8</v>
      </c>
      <c r="J441" s="189"/>
    </row>
    <row r="442" spans="1:456" s="39" customFormat="1" ht="31.5" x14ac:dyDescent="0.25">
      <c r="A442" s="51"/>
      <c r="B442" s="51"/>
      <c r="C442" s="127"/>
      <c r="D442" s="53" t="s">
        <v>103</v>
      </c>
      <c r="E442" s="53"/>
      <c r="F442" s="53"/>
      <c r="G442" s="53"/>
      <c r="H442" s="53"/>
      <c r="I442" s="53"/>
      <c r="J442" s="51"/>
      <c r="K442" s="205"/>
      <c r="L442" s="205"/>
      <c r="M442" s="205"/>
      <c r="N442" s="205"/>
      <c r="O442" s="205"/>
      <c r="P442" s="205"/>
      <c r="Q442" s="205"/>
      <c r="R442" s="205"/>
      <c r="S442" s="205"/>
      <c r="T442" s="205"/>
      <c r="U442" s="205"/>
      <c r="V442" s="205"/>
      <c r="W442" s="205"/>
      <c r="X442" s="205"/>
      <c r="Y442" s="205"/>
      <c r="Z442" s="205"/>
      <c r="AA442" s="205"/>
      <c r="AB442" s="205"/>
      <c r="AC442" s="205"/>
      <c r="AD442" s="205"/>
      <c r="AE442" s="205"/>
      <c r="AF442" s="205"/>
      <c r="AG442" s="205"/>
      <c r="AH442" s="205"/>
      <c r="AI442" s="205"/>
      <c r="AJ442" s="205"/>
      <c r="AK442" s="205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  <c r="CG442" s="48"/>
      <c r="CH442" s="48"/>
      <c r="CI442" s="48"/>
      <c r="CJ442" s="48"/>
      <c r="CK442" s="48"/>
      <c r="CL442" s="48"/>
      <c r="CM442" s="48"/>
      <c r="CN442" s="48"/>
      <c r="CO442" s="48"/>
      <c r="CP442" s="48"/>
      <c r="CQ442" s="48"/>
      <c r="CR442" s="48"/>
      <c r="CS442" s="48"/>
      <c r="CT442" s="48"/>
      <c r="CU442" s="48"/>
      <c r="CV442" s="48"/>
      <c r="CW442" s="48"/>
      <c r="CX442" s="48"/>
      <c r="CY442" s="48"/>
      <c r="CZ442" s="48"/>
      <c r="DA442" s="48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</row>
    <row r="443" spans="1:456" s="39" customFormat="1" ht="16.5" thickBot="1" x14ac:dyDescent="0.3">
      <c r="A443" s="51" t="s">
        <v>104</v>
      </c>
      <c r="B443" s="51"/>
      <c r="C443" s="51"/>
      <c r="D443" s="52"/>
      <c r="E443" s="52"/>
      <c r="F443" s="53"/>
      <c r="G443" s="53"/>
      <c r="H443" s="53"/>
      <c r="I443" s="53"/>
      <c r="J443" s="106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  <c r="BJ443" s="48"/>
      <c r="BK443" s="48"/>
      <c r="BL443" s="48"/>
      <c r="BM443" s="48"/>
      <c r="BN443" s="48"/>
      <c r="BO443" s="48"/>
      <c r="BP443" s="48"/>
      <c r="BQ443" s="48"/>
      <c r="BR443" s="48"/>
      <c r="BS443" s="48"/>
      <c r="BT443" s="48"/>
      <c r="BU443" s="48"/>
      <c r="BV443" s="48"/>
      <c r="BW443" s="48"/>
      <c r="BX443" s="48"/>
      <c r="BY443" s="48"/>
      <c r="BZ443" s="48"/>
      <c r="CA443" s="48"/>
      <c r="CB443" s="48"/>
      <c r="CC443" s="48"/>
      <c r="CD443" s="48"/>
      <c r="CE443" s="48"/>
      <c r="CF443" s="48"/>
      <c r="CG443" s="48"/>
      <c r="CH443" s="48"/>
      <c r="CI443" s="48"/>
      <c r="CJ443" s="48"/>
      <c r="CK443" s="48"/>
      <c r="CL443" s="48"/>
      <c r="CM443" s="48"/>
      <c r="CN443" s="48"/>
      <c r="CO443" s="48"/>
      <c r="CP443" s="48"/>
      <c r="CQ443" s="48"/>
      <c r="CR443" s="48"/>
      <c r="CS443" s="48"/>
      <c r="CT443" s="48"/>
      <c r="CU443" s="48"/>
      <c r="CV443" s="48"/>
      <c r="CW443" s="48"/>
      <c r="CX443" s="48"/>
      <c r="CY443" s="48"/>
      <c r="CZ443" s="48"/>
      <c r="DA443" s="48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</row>
    <row r="444" spans="1:456" s="39" customFormat="1" ht="31.5" x14ac:dyDescent="0.25">
      <c r="A444" s="269" t="s">
        <v>205</v>
      </c>
      <c r="B444" s="270"/>
      <c r="C444" s="262" t="s">
        <v>201</v>
      </c>
      <c r="D444" s="259" t="s">
        <v>3</v>
      </c>
      <c r="E444" s="54" t="s">
        <v>3</v>
      </c>
      <c r="F444" s="426" t="s">
        <v>202</v>
      </c>
      <c r="G444" s="427"/>
      <c r="H444" s="428"/>
      <c r="I444" s="259" t="s">
        <v>4</v>
      </c>
      <c r="J444" s="188" t="s">
        <v>203</v>
      </c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  <c r="CG444" s="48"/>
      <c r="CH444" s="48"/>
      <c r="CI444" s="48"/>
      <c r="CJ444" s="48"/>
      <c r="CK444" s="48"/>
      <c r="CL444" s="48"/>
      <c r="CM444" s="48"/>
      <c r="CN444" s="48"/>
      <c r="CO444" s="48"/>
      <c r="CP444" s="48"/>
      <c r="CQ444" s="48"/>
      <c r="CR444" s="48"/>
      <c r="CS444" s="48"/>
      <c r="CT444" s="48"/>
      <c r="CU444" s="48"/>
      <c r="CV444" s="48"/>
      <c r="CW444" s="48"/>
      <c r="CX444" s="48"/>
      <c r="CY444" s="48"/>
      <c r="CZ444" s="48"/>
      <c r="DA444" s="48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</row>
    <row r="445" spans="1:456" s="39" customFormat="1" ht="16.5" thickBot="1" x14ac:dyDescent="0.3">
      <c r="A445" s="265" t="s">
        <v>204</v>
      </c>
      <c r="B445" s="266"/>
      <c r="C445" s="263"/>
      <c r="D445" s="55" t="s">
        <v>5</v>
      </c>
      <c r="E445" s="56" t="s">
        <v>5</v>
      </c>
      <c r="F445" s="57"/>
      <c r="G445" s="58"/>
      <c r="H445" s="59"/>
      <c r="I445" s="55" t="s">
        <v>6</v>
      </c>
      <c r="J445" s="8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  <c r="CG445" s="48"/>
      <c r="CH445" s="48"/>
      <c r="CI445" s="48"/>
      <c r="CJ445" s="48"/>
      <c r="CK445" s="48"/>
      <c r="CL445" s="48"/>
      <c r="CM445" s="48"/>
      <c r="CN445" s="48"/>
      <c r="CO445" s="48"/>
      <c r="CP445" s="48"/>
      <c r="CQ445" s="48"/>
      <c r="CR445" s="48"/>
      <c r="CS445" s="48"/>
      <c r="CT445" s="48"/>
      <c r="CU445" s="48"/>
      <c r="CV445" s="48"/>
      <c r="CW445" s="48"/>
      <c r="CX445" s="48"/>
      <c r="CY445" s="48"/>
      <c r="CZ445" s="48"/>
      <c r="DA445" s="48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</row>
    <row r="446" spans="1:456" s="39" customFormat="1" ht="16.5" thickBot="1" x14ac:dyDescent="0.3">
      <c r="A446" s="267"/>
      <c r="B446" s="268"/>
      <c r="C446" s="264"/>
      <c r="D446" s="61" t="s">
        <v>7</v>
      </c>
      <c r="E446" s="61" t="s">
        <v>8</v>
      </c>
      <c r="F446" s="61" t="s">
        <v>9</v>
      </c>
      <c r="G446" s="61" t="s">
        <v>10</v>
      </c>
      <c r="H446" s="62" t="s">
        <v>11</v>
      </c>
      <c r="I446" s="62" t="s">
        <v>12</v>
      </c>
      <c r="J446" s="189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  <c r="CG446" s="48"/>
      <c r="CH446" s="48"/>
      <c r="CI446" s="48"/>
      <c r="CJ446" s="48"/>
      <c r="CK446" s="48"/>
      <c r="CL446" s="48"/>
      <c r="CM446" s="48"/>
      <c r="CN446" s="48"/>
      <c r="CO446" s="48"/>
      <c r="CP446" s="48"/>
      <c r="CQ446" s="48"/>
      <c r="CR446" s="48"/>
      <c r="CS446" s="48"/>
      <c r="CT446" s="48"/>
      <c r="CU446" s="48"/>
      <c r="CV446" s="48"/>
      <c r="CW446" s="48"/>
      <c r="CX446" s="48"/>
      <c r="CY446" s="48"/>
      <c r="CZ446" s="48"/>
      <c r="DA446" s="48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</row>
    <row r="447" spans="1:456" s="39" customFormat="1" x14ac:dyDescent="0.25">
      <c r="A447" s="63"/>
      <c r="B447" s="51" t="s">
        <v>13</v>
      </c>
      <c r="C447" s="85"/>
      <c r="D447" s="53"/>
      <c r="E447" s="60"/>
      <c r="F447" s="65"/>
      <c r="G447" s="66"/>
      <c r="H447" s="67"/>
      <c r="I447" s="65"/>
      <c r="J447" s="8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</row>
    <row r="448" spans="1:456" s="18" customFormat="1" ht="31.5" x14ac:dyDescent="0.25">
      <c r="A448" s="63" t="s">
        <v>77</v>
      </c>
      <c r="B448" s="204"/>
      <c r="C448" s="197" t="s">
        <v>319</v>
      </c>
      <c r="D448" s="65"/>
      <c r="E448" s="66"/>
      <c r="F448" s="65">
        <v>6.7</v>
      </c>
      <c r="G448" s="66">
        <v>7.5</v>
      </c>
      <c r="H448" s="66">
        <v>22</v>
      </c>
      <c r="I448" s="65">
        <f>(F448*4)+(G448*9)+(H448*4)</f>
        <v>182.3</v>
      </c>
      <c r="J448" s="88" t="s">
        <v>174</v>
      </c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48"/>
      <c r="BP448" s="48"/>
      <c r="BQ448" s="48"/>
      <c r="BR448" s="48"/>
      <c r="BS448" s="48"/>
      <c r="BT448" s="48"/>
      <c r="BU448" s="48"/>
      <c r="BV448" s="48"/>
      <c r="BW448" s="48"/>
      <c r="BX448" s="48"/>
      <c r="BY448" s="48"/>
      <c r="BZ448" s="48"/>
      <c r="CA448" s="48"/>
      <c r="CB448" s="48"/>
      <c r="CC448" s="48"/>
      <c r="CD448" s="48"/>
      <c r="CE448" s="48"/>
      <c r="CF448" s="48"/>
      <c r="CG448" s="48"/>
      <c r="CH448" s="48"/>
      <c r="CI448" s="48"/>
      <c r="CJ448" s="48"/>
      <c r="CK448" s="48"/>
      <c r="CL448" s="48"/>
      <c r="CM448" s="48"/>
      <c r="CN448" s="48"/>
      <c r="CO448" s="48"/>
      <c r="CP448" s="48"/>
      <c r="CQ448" s="48"/>
      <c r="CR448" s="48"/>
      <c r="CS448" s="48"/>
      <c r="CT448" s="48"/>
      <c r="CU448" s="48"/>
      <c r="CV448" s="48"/>
      <c r="CW448" s="48"/>
      <c r="CX448" s="48"/>
      <c r="CY448" s="48"/>
      <c r="CZ448" s="48"/>
      <c r="DA448" s="48"/>
    </row>
    <row r="449" spans="1:456" s="18" customFormat="1" x14ac:dyDescent="0.25">
      <c r="A449" s="63"/>
      <c r="B449" s="204" t="s">
        <v>78</v>
      </c>
      <c r="C449" s="197"/>
      <c r="D449" s="65">
        <v>25</v>
      </c>
      <c r="E449" s="66">
        <v>25</v>
      </c>
      <c r="F449" s="65"/>
      <c r="G449" s="66"/>
      <c r="H449" s="66"/>
      <c r="I449" s="198"/>
      <c r="J449" s="8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</row>
    <row r="450" spans="1:456" s="18" customFormat="1" x14ac:dyDescent="0.25">
      <c r="A450" s="63"/>
      <c r="B450" s="204" t="s">
        <v>16</v>
      </c>
      <c r="C450" s="208"/>
      <c r="D450" s="65">
        <v>100</v>
      </c>
      <c r="E450" s="66">
        <v>100</v>
      </c>
      <c r="F450" s="65"/>
      <c r="G450" s="66"/>
      <c r="H450" s="66"/>
      <c r="I450" s="198"/>
      <c r="J450" s="8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</row>
    <row r="451" spans="1:456" s="18" customFormat="1" x14ac:dyDescent="0.25">
      <c r="A451" s="63"/>
      <c r="B451" s="204" t="s">
        <v>52</v>
      </c>
      <c r="C451" s="208"/>
      <c r="D451" s="65">
        <v>76</v>
      </c>
      <c r="E451" s="66">
        <v>76</v>
      </c>
      <c r="F451" s="65"/>
      <c r="G451" s="66"/>
      <c r="H451" s="66"/>
      <c r="I451" s="198"/>
      <c r="J451" s="8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  <c r="CG451" s="48"/>
      <c r="CH451" s="48"/>
      <c r="CI451" s="48"/>
      <c r="CJ451" s="48"/>
      <c r="CK451" s="48"/>
      <c r="CL451" s="48"/>
      <c r="CM451" s="48"/>
      <c r="CN451" s="48"/>
      <c r="CO451" s="48"/>
      <c r="CP451" s="48"/>
      <c r="CQ451" s="48"/>
      <c r="CR451" s="48"/>
      <c r="CS451" s="48"/>
      <c r="CT451" s="48"/>
      <c r="CU451" s="48"/>
      <c r="CV451" s="48"/>
      <c r="CW451" s="48"/>
      <c r="CX451" s="48"/>
      <c r="CY451" s="48"/>
      <c r="CZ451" s="48"/>
      <c r="DA451" s="48"/>
    </row>
    <row r="452" spans="1:456" s="18" customFormat="1" x14ac:dyDescent="0.25">
      <c r="A452" s="63"/>
      <c r="B452" s="204" t="s">
        <v>18</v>
      </c>
      <c r="C452" s="197"/>
      <c r="D452" s="65">
        <v>1</v>
      </c>
      <c r="E452" s="66">
        <v>1</v>
      </c>
      <c r="F452" s="65"/>
      <c r="G452" s="66"/>
      <c r="H452" s="66"/>
      <c r="I452" s="198"/>
      <c r="J452" s="8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  <c r="CG452" s="48"/>
      <c r="CH452" s="48"/>
      <c r="CI452" s="48"/>
      <c r="CJ452" s="48"/>
      <c r="CK452" s="48"/>
      <c r="CL452" s="48"/>
      <c r="CM452" s="48"/>
      <c r="CN452" s="48"/>
      <c r="CO452" s="48"/>
      <c r="CP452" s="48"/>
      <c r="CQ452" s="48"/>
      <c r="CR452" s="48"/>
      <c r="CS452" s="48"/>
      <c r="CT452" s="48"/>
      <c r="CU452" s="48"/>
      <c r="CV452" s="48"/>
      <c r="CW452" s="48"/>
      <c r="CX452" s="48"/>
      <c r="CY452" s="48"/>
      <c r="CZ452" s="48"/>
      <c r="DA452" s="48"/>
    </row>
    <row r="453" spans="1:456" s="18" customFormat="1" x14ac:dyDescent="0.25">
      <c r="A453" s="63"/>
      <c r="B453" s="204" t="s">
        <v>19</v>
      </c>
      <c r="C453" s="197"/>
      <c r="D453" s="65">
        <v>1</v>
      </c>
      <c r="E453" s="66">
        <v>1</v>
      </c>
      <c r="F453" s="65"/>
      <c r="G453" s="66"/>
      <c r="H453" s="66"/>
      <c r="I453" s="198"/>
      <c r="J453" s="8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48"/>
      <c r="BP453" s="48"/>
      <c r="BQ453" s="48"/>
      <c r="BR453" s="48"/>
      <c r="BS453" s="48"/>
      <c r="BT453" s="48"/>
      <c r="BU453" s="48"/>
      <c r="BV453" s="48"/>
      <c r="BW453" s="48"/>
      <c r="BX453" s="48"/>
      <c r="BY453" s="48"/>
      <c r="BZ453" s="48"/>
      <c r="CA453" s="48"/>
      <c r="CB453" s="48"/>
      <c r="CC453" s="48"/>
      <c r="CD453" s="48"/>
      <c r="CE453" s="48"/>
      <c r="CF453" s="48"/>
      <c r="CG453" s="48"/>
      <c r="CH453" s="48"/>
      <c r="CI453" s="48"/>
      <c r="CJ453" s="48"/>
      <c r="CK453" s="48"/>
      <c r="CL453" s="48"/>
      <c r="CM453" s="48"/>
      <c r="CN453" s="48"/>
      <c r="CO453" s="48"/>
      <c r="CP453" s="48"/>
      <c r="CQ453" s="48"/>
      <c r="CR453" s="48"/>
      <c r="CS453" s="48"/>
      <c r="CT453" s="48"/>
      <c r="CU453" s="48"/>
      <c r="CV453" s="48"/>
      <c r="CW453" s="48"/>
      <c r="CX453" s="48"/>
      <c r="CY453" s="48"/>
      <c r="CZ453" s="48"/>
      <c r="DA453" s="48"/>
    </row>
    <row r="454" spans="1:456" s="18" customFormat="1" x14ac:dyDescent="0.25">
      <c r="A454" s="63"/>
      <c r="B454" s="204" t="s">
        <v>20</v>
      </c>
      <c r="C454" s="197"/>
      <c r="D454" s="65">
        <v>3</v>
      </c>
      <c r="E454" s="66">
        <v>3</v>
      </c>
      <c r="F454" s="65"/>
      <c r="G454" s="66"/>
      <c r="H454" s="66"/>
      <c r="I454" s="198"/>
      <c r="J454" s="8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  <c r="CG454" s="48"/>
      <c r="CH454" s="48"/>
      <c r="CI454" s="48"/>
      <c r="CJ454" s="48"/>
      <c r="CK454" s="48"/>
      <c r="CL454" s="48"/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48"/>
      <c r="CY454" s="48"/>
      <c r="CZ454" s="48"/>
      <c r="DA454" s="48"/>
    </row>
    <row r="455" spans="1:456" s="18" customFormat="1" x14ac:dyDescent="0.25">
      <c r="A455" s="68" t="s">
        <v>90</v>
      </c>
      <c r="B455" s="45"/>
      <c r="C455" s="69" t="s">
        <v>228</v>
      </c>
      <c r="D455" s="70"/>
      <c r="E455" s="71"/>
      <c r="F455" s="72">
        <v>2.6</v>
      </c>
      <c r="G455" s="73">
        <v>2.2999999999999998</v>
      </c>
      <c r="H455" s="46">
        <v>14.3</v>
      </c>
      <c r="I455" s="73">
        <v>89</v>
      </c>
      <c r="J455" s="88" t="s">
        <v>91</v>
      </c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48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48"/>
      <c r="CY455" s="48"/>
      <c r="CZ455" s="48"/>
      <c r="DA455" s="48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</row>
    <row r="456" spans="1:456" x14ac:dyDescent="0.25">
      <c r="A456" s="68"/>
      <c r="B456" s="45" t="s">
        <v>59</v>
      </c>
      <c r="C456" s="75"/>
      <c r="D456" s="49">
        <v>0.3</v>
      </c>
      <c r="E456" s="69">
        <v>0.3</v>
      </c>
      <c r="F456" s="72"/>
      <c r="G456" s="72"/>
      <c r="H456" s="73"/>
      <c r="I456" s="73"/>
      <c r="J456" s="8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18"/>
      <c r="ED456" s="18"/>
      <c r="EE456" s="18"/>
      <c r="EF456" s="18"/>
      <c r="EG456" s="18"/>
      <c r="EH456" s="18"/>
      <c r="EI456" s="18"/>
      <c r="EJ456" s="18"/>
      <c r="EK456" s="18"/>
      <c r="EL456" s="18"/>
      <c r="EM456" s="18"/>
      <c r="EN456" s="18"/>
      <c r="EO456" s="18"/>
      <c r="EP456" s="18"/>
      <c r="EQ456" s="18"/>
      <c r="ER456" s="18"/>
      <c r="ES456" s="18"/>
      <c r="ET456" s="18"/>
      <c r="EU456" s="18"/>
      <c r="EV456" s="18"/>
      <c r="EW456" s="18"/>
      <c r="EX456" s="18"/>
      <c r="EY456" s="18"/>
      <c r="EZ456" s="18"/>
      <c r="FA456" s="18"/>
      <c r="FB456" s="18"/>
      <c r="FC456" s="18"/>
      <c r="FD456" s="18"/>
      <c r="FE456" s="18"/>
      <c r="FF456" s="18"/>
      <c r="FG456" s="18"/>
      <c r="FH456" s="18"/>
      <c r="FI456" s="18"/>
      <c r="FJ456" s="18"/>
      <c r="FK456" s="18"/>
      <c r="FL456" s="18"/>
      <c r="FM456" s="18"/>
      <c r="FN456" s="18"/>
      <c r="FO456" s="18"/>
      <c r="FP456" s="18"/>
      <c r="FQ456" s="18"/>
      <c r="FR456" s="18"/>
      <c r="FS456" s="18"/>
      <c r="FT456" s="18"/>
      <c r="FU456" s="18"/>
      <c r="FV456" s="18"/>
      <c r="FW456" s="18"/>
      <c r="FX456" s="18"/>
      <c r="FY456" s="18"/>
      <c r="FZ456" s="18"/>
      <c r="GA456" s="18"/>
      <c r="GB456" s="18"/>
      <c r="GC456" s="18"/>
      <c r="GD456" s="18"/>
      <c r="GE456" s="18"/>
      <c r="GF456" s="18"/>
      <c r="GG456" s="18"/>
      <c r="GH456" s="18"/>
      <c r="GI456" s="18"/>
      <c r="GJ456" s="18"/>
      <c r="GK456" s="18"/>
      <c r="GL456" s="18"/>
      <c r="GM456" s="18"/>
      <c r="GN456" s="18"/>
      <c r="GO456" s="18"/>
      <c r="GP456" s="18"/>
      <c r="GQ456" s="18"/>
      <c r="GR456" s="18"/>
      <c r="GS456" s="18"/>
      <c r="GT456" s="18"/>
      <c r="GU456" s="18"/>
      <c r="GV456" s="18"/>
      <c r="GW456" s="18"/>
      <c r="GX456" s="18"/>
      <c r="GY456" s="18"/>
      <c r="GZ456" s="18"/>
      <c r="HA456" s="18"/>
      <c r="HB456" s="18"/>
      <c r="HC456" s="18"/>
      <c r="HD456" s="18"/>
      <c r="HE456" s="18"/>
      <c r="HF456" s="18"/>
      <c r="HG456" s="18"/>
      <c r="HH456" s="18"/>
      <c r="HI456" s="18"/>
      <c r="HJ456" s="18"/>
      <c r="HK456" s="18"/>
      <c r="HL456" s="18"/>
      <c r="HM456" s="18"/>
      <c r="HN456" s="18"/>
      <c r="HO456" s="18"/>
      <c r="HP456" s="18"/>
      <c r="HQ456" s="18"/>
      <c r="HR456" s="18"/>
      <c r="HS456" s="18"/>
      <c r="HT456" s="18"/>
      <c r="HU456" s="18"/>
      <c r="HV456" s="18"/>
      <c r="HW456" s="18"/>
      <c r="HX456" s="18"/>
      <c r="HY456" s="18"/>
      <c r="HZ456" s="18"/>
      <c r="IA456" s="18"/>
      <c r="IB456" s="18"/>
      <c r="IC456" s="18"/>
      <c r="ID456" s="18"/>
      <c r="IE456" s="18"/>
      <c r="IF456" s="18"/>
      <c r="IG456" s="18"/>
      <c r="IH456" s="18"/>
      <c r="II456" s="18"/>
      <c r="IJ456" s="18"/>
      <c r="IK456" s="18"/>
      <c r="IL456" s="18"/>
      <c r="IM456" s="18"/>
      <c r="IN456" s="18"/>
      <c r="IO456" s="18"/>
      <c r="IP456" s="18"/>
      <c r="IQ456" s="18"/>
      <c r="IR456" s="18"/>
      <c r="IS456" s="18"/>
      <c r="IT456" s="18"/>
      <c r="IU456" s="18"/>
      <c r="IV456" s="18"/>
      <c r="IW456" s="18"/>
      <c r="IX456" s="18"/>
      <c r="IY456" s="18"/>
      <c r="IZ456" s="18"/>
      <c r="JA456" s="18"/>
      <c r="JB456" s="18"/>
      <c r="JC456" s="18"/>
      <c r="JD456" s="18"/>
      <c r="JE456" s="18"/>
      <c r="JF456" s="18"/>
      <c r="JG456" s="18"/>
      <c r="JH456" s="18"/>
      <c r="JI456" s="18"/>
      <c r="JJ456" s="18"/>
      <c r="JK456" s="18"/>
      <c r="JL456" s="18"/>
      <c r="JM456" s="18"/>
      <c r="JN456" s="18"/>
      <c r="JO456" s="18"/>
      <c r="JP456" s="18"/>
      <c r="JQ456" s="18"/>
      <c r="JR456" s="18"/>
      <c r="JS456" s="18"/>
      <c r="JT456" s="18"/>
      <c r="JU456" s="18"/>
      <c r="JV456" s="18"/>
      <c r="JW456" s="18"/>
      <c r="JX456" s="18"/>
      <c r="JY456" s="18"/>
      <c r="JZ456" s="18"/>
      <c r="KA456" s="18"/>
      <c r="KB456" s="18"/>
      <c r="KC456" s="18"/>
      <c r="KD456" s="18"/>
      <c r="KE456" s="18"/>
      <c r="KF456" s="18"/>
      <c r="KG456" s="18"/>
      <c r="KH456" s="18"/>
      <c r="KI456" s="18"/>
      <c r="KJ456" s="18"/>
      <c r="KK456" s="18"/>
      <c r="KL456" s="18"/>
      <c r="KM456" s="18"/>
      <c r="KN456" s="18"/>
      <c r="KO456" s="18"/>
      <c r="KP456" s="18"/>
      <c r="KQ456" s="18"/>
      <c r="KR456" s="18"/>
      <c r="KS456" s="18"/>
      <c r="KT456" s="18"/>
      <c r="KU456" s="18"/>
      <c r="KV456" s="18"/>
      <c r="KW456" s="18"/>
      <c r="KX456" s="18"/>
      <c r="KY456" s="18"/>
      <c r="KZ456" s="18"/>
      <c r="LA456" s="18"/>
      <c r="LB456" s="18"/>
      <c r="LC456" s="18"/>
      <c r="LD456" s="18"/>
      <c r="LE456" s="18"/>
      <c r="LF456" s="18"/>
      <c r="LG456" s="18"/>
      <c r="LH456" s="18"/>
      <c r="LI456" s="18"/>
      <c r="LJ456" s="18"/>
      <c r="LK456" s="18"/>
      <c r="LL456" s="18"/>
      <c r="LM456" s="18"/>
      <c r="LN456" s="18"/>
      <c r="LO456" s="18"/>
      <c r="LP456" s="18"/>
      <c r="LQ456" s="18"/>
      <c r="LR456" s="18"/>
      <c r="LS456" s="18"/>
      <c r="LT456" s="18"/>
      <c r="LU456" s="18"/>
      <c r="LV456" s="18"/>
      <c r="LW456" s="18"/>
      <c r="LX456" s="18"/>
      <c r="LY456" s="18"/>
      <c r="LZ456" s="18"/>
      <c r="MA456" s="18"/>
      <c r="MB456" s="18"/>
      <c r="MC456" s="18"/>
      <c r="MD456" s="18"/>
      <c r="ME456" s="18"/>
      <c r="MF456" s="18"/>
      <c r="MG456" s="18"/>
      <c r="MH456" s="18"/>
      <c r="MI456" s="18"/>
      <c r="MJ456" s="18"/>
      <c r="MK456" s="18"/>
      <c r="ML456" s="18"/>
      <c r="MM456" s="18"/>
      <c r="MN456" s="18"/>
      <c r="MO456" s="18"/>
      <c r="MP456" s="18"/>
      <c r="MQ456" s="18"/>
      <c r="MR456" s="18"/>
      <c r="MS456" s="18"/>
      <c r="MT456" s="18"/>
      <c r="MU456" s="18"/>
      <c r="MV456" s="18"/>
      <c r="MW456" s="18"/>
      <c r="MX456" s="18"/>
      <c r="MY456" s="18"/>
      <c r="MZ456" s="18"/>
      <c r="NA456" s="18"/>
      <c r="NB456" s="18"/>
      <c r="NC456" s="18"/>
      <c r="ND456" s="18"/>
      <c r="NE456" s="18"/>
      <c r="NF456" s="18"/>
      <c r="NG456" s="18"/>
      <c r="NH456" s="18"/>
      <c r="NI456" s="18"/>
      <c r="NJ456" s="18"/>
      <c r="NK456" s="18"/>
      <c r="NL456" s="18"/>
      <c r="NM456" s="18"/>
      <c r="NN456" s="18"/>
      <c r="NO456" s="18"/>
      <c r="NP456" s="18"/>
      <c r="NQ456" s="18"/>
      <c r="NR456" s="18"/>
      <c r="NS456" s="18"/>
      <c r="NT456" s="18"/>
      <c r="NU456" s="18"/>
      <c r="NV456" s="18"/>
      <c r="NW456" s="18"/>
      <c r="NX456" s="18"/>
      <c r="NY456" s="18"/>
      <c r="NZ456" s="18"/>
      <c r="OA456" s="18"/>
      <c r="OB456" s="18"/>
      <c r="OC456" s="18"/>
      <c r="OD456" s="18"/>
      <c r="OE456" s="18"/>
      <c r="OF456" s="18"/>
      <c r="OG456" s="18"/>
      <c r="OH456" s="18"/>
      <c r="OI456" s="18"/>
      <c r="OJ456" s="18"/>
      <c r="OK456" s="18"/>
      <c r="OL456" s="18"/>
      <c r="OM456" s="18"/>
      <c r="ON456" s="18"/>
      <c r="OO456" s="18"/>
      <c r="OP456" s="18"/>
      <c r="OQ456" s="18"/>
      <c r="OR456" s="18"/>
      <c r="OS456" s="18"/>
      <c r="OT456" s="18"/>
      <c r="OU456" s="18"/>
      <c r="OV456" s="18"/>
      <c r="OW456" s="18"/>
      <c r="OX456" s="18"/>
      <c r="OY456" s="18"/>
      <c r="OZ456" s="18"/>
      <c r="PA456" s="18"/>
      <c r="PB456" s="18"/>
      <c r="PC456" s="18"/>
      <c r="PD456" s="18"/>
      <c r="PE456" s="18"/>
      <c r="PF456" s="18"/>
      <c r="PG456" s="18"/>
      <c r="PH456" s="18"/>
      <c r="PI456" s="18"/>
      <c r="PJ456" s="18"/>
      <c r="PK456" s="18"/>
      <c r="PL456" s="18"/>
      <c r="PM456" s="18"/>
      <c r="PN456" s="18"/>
      <c r="PO456" s="18"/>
      <c r="PP456" s="18"/>
      <c r="PQ456" s="18"/>
      <c r="PR456" s="18"/>
      <c r="PS456" s="18"/>
      <c r="PT456" s="18"/>
      <c r="PU456" s="18"/>
      <c r="PV456" s="18"/>
      <c r="PW456" s="18"/>
      <c r="PX456" s="18"/>
      <c r="PY456" s="18"/>
      <c r="PZ456" s="18"/>
      <c r="QA456" s="18"/>
      <c r="QB456" s="18"/>
      <c r="QC456" s="18"/>
      <c r="QD456" s="18"/>
      <c r="QE456" s="18"/>
      <c r="QF456" s="18"/>
      <c r="QG456" s="18"/>
      <c r="QH456" s="18"/>
      <c r="QI456" s="18"/>
      <c r="QJ456" s="18"/>
      <c r="QK456" s="18"/>
      <c r="QL456" s="18"/>
      <c r="QM456" s="18"/>
      <c r="QN456" s="18"/>
    </row>
    <row r="457" spans="1:456" x14ac:dyDescent="0.25">
      <c r="A457" s="68"/>
      <c r="B457" s="45" t="s">
        <v>18</v>
      </c>
      <c r="C457" s="75"/>
      <c r="D457" s="49">
        <v>5</v>
      </c>
      <c r="E457" s="69">
        <v>5</v>
      </c>
      <c r="F457" s="72"/>
      <c r="G457" s="72"/>
      <c r="H457" s="73"/>
      <c r="I457" s="72"/>
      <c r="J457" s="8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18"/>
      <c r="ED457" s="18"/>
      <c r="EE457" s="18"/>
      <c r="EF457" s="18"/>
      <c r="EG457" s="18"/>
      <c r="EH457" s="18"/>
      <c r="EI457" s="18"/>
      <c r="EJ457" s="18"/>
      <c r="EK457" s="18"/>
      <c r="EL457" s="18"/>
      <c r="EM457" s="18"/>
      <c r="EN457" s="18"/>
      <c r="EO457" s="18"/>
      <c r="EP457" s="18"/>
      <c r="EQ457" s="18"/>
      <c r="ER457" s="18"/>
      <c r="ES457" s="18"/>
      <c r="ET457" s="18"/>
      <c r="EU457" s="18"/>
      <c r="EV457" s="18"/>
      <c r="EW457" s="18"/>
      <c r="EX457" s="18"/>
      <c r="EY457" s="18"/>
      <c r="EZ457" s="18"/>
      <c r="FA457" s="18"/>
      <c r="FB457" s="18"/>
      <c r="FC457" s="18"/>
      <c r="FD457" s="18"/>
      <c r="FE457" s="18"/>
      <c r="FF457" s="18"/>
      <c r="FG457" s="18"/>
      <c r="FH457" s="18"/>
      <c r="FI457" s="18"/>
      <c r="FJ457" s="18"/>
      <c r="FK457" s="18"/>
      <c r="FL457" s="18"/>
      <c r="FM457" s="18"/>
      <c r="FN457" s="18"/>
      <c r="FO457" s="18"/>
      <c r="FP457" s="18"/>
      <c r="FQ457" s="18"/>
      <c r="FR457" s="18"/>
      <c r="FS457" s="18"/>
      <c r="FT457" s="18"/>
      <c r="FU457" s="18"/>
      <c r="FV457" s="18"/>
      <c r="FW457" s="18"/>
      <c r="FX457" s="18"/>
      <c r="FY457" s="18"/>
      <c r="FZ457" s="18"/>
      <c r="GA457" s="18"/>
      <c r="GB457" s="18"/>
      <c r="GC457" s="18"/>
      <c r="GD457" s="18"/>
      <c r="GE457" s="18"/>
      <c r="GF457" s="18"/>
      <c r="GG457" s="18"/>
      <c r="GH457" s="18"/>
      <c r="GI457" s="18"/>
      <c r="GJ457" s="18"/>
      <c r="GK457" s="18"/>
      <c r="GL457" s="18"/>
      <c r="GM457" s="18"/>
      <c r="GN457" s="18"/>
      <c r="GO457" s="18"/>
      <c r="GP457" s="18"/>
      <c r="GQ457" s="18"/>
      <c r="GR457" s="18"/>
      <c r="GS457" s="18"/>
      <c r="GT457" s="18"/>
      <c r="GU457" s="18"/>
      <c r="GV457" s="18"/>
      <c r="GW457" s="18"/>
      <c r="GX457" s="18"/>
      <c r="GY457" s="18"/>
      <c r="GZ457" s="18"/>
      <c r="HA457" s="18"/>
      <c r="HB457" s="18"/>
      <c r="HC457" s="18"/>
      <c r="HD457" s="18"/>
      <c r="HE457" s="18"/>
      <c r="HF457" s="18"/>
      <c r="HG457" s="18"/>
      <c r="HH457" s="18"/>
      <c r="HI457" s="18"/>
      <c r="HJ457" s="18"/>
      <c r="HK457" s="18"/>
      <c r="HL457" s="18"/>
      <c r="HM457" s="18"/>
      <c r="HN457" s="18"/>
      <c r="HO457" s="18"/>
      <c r="HP457" s="18"/>
      <c r="HQ457" s="18"/>
      <c r="HR457" s="18"/>
      <c r="HS457" s="18"/>
      <c r="HT457" s="18"/>
      <c r="HU457" s="18"/>
      <c r="HV457" s="18"/>
      <c r="HW457" s="18"/>
      <c r="HX457" s="18"/>
      <c r="HY457" s="18"/>
      <c r="HZ457" s="18"/>
      <c r="IA457" s="18"/>
      <c r="IB457" s="18"/>
      <c r="IC457" s="18"/>
      <c r="ID457" s="18"/>
      <c r="IE457" s="18"/>
      <c r="IF457" s="18"/>
      <c r="IG457" s="18"/>
      <c r="IH457" s="18"/>
      <c r="II457" s="18"/>
      <c r="IJ457" s="18"/>
      <c r="IK457" s="18"/>
      <c r="IL457" s="18"/>
      <c r="IM457" s="18"/>
      <c r="IN457" s="18"/>
      <c r="IO457" s="18"/>
      <c r="IP457" s="18"/>
      <c r="IQ457" s="18"/>
      <c r="IR457" s="18"/>
      <c r="IS457" s="18"/>
      <c r="IT457" s="18"/>
      <c r="IU457" s="18"/>
      <c r="IV457" s="18"/>
      <c r="IW457" s="18"/>
      <c r="IX457" s="18"/>
      <c r="IY457" s="18"/>
      <c r="IZ457" s="18"/>
      <c r="JA457" s="18"/>
      <c r="JB457" s="18"/>
      <c r="JC457" s="18"/>
      <c r="JD457" s="18"/>
      <c r="JE457" s="18"/>
      <c r="JF457" s="18"/>
      <c r="JG457" s="18"/>
      <c r="JH457" s="18"/>
      <c r="JI457" s="18"/>
      <c r="JJ457" s="18"/>
      <c r="JK457" s="18"/>
      <c r="JL457" s="18"/>
      <c r="JM457" s="18"/>
      <c r="JN457" s="18"/>
      <c r="JO457" s="18"/>
      <c r="JP457" s="18"/>
      <c r="JQ457" s="18"/>
      <c r="JR457" s="18"/>
      <c r="JS457" s="18"/>
      <c r="JT457" s="18"/>
      <c r="JU457" s="18"/>
      <c r="JV457" s="18"/>
      <c r="JW457" s="18"/>
      <c r="JX457" s="18"/>
      <c r="JY457" s="18"/>
      <c r="JZ457" s="18"/>
      <c r="KA457" s="18"/>
      <c r="KB457" s="18"/>
      <c r="KC457" s="18"/>
      <c r="KD457" s="18"/>
      <c r="KE457" s="18"/>
      <c r="KF457" s="18"/>
      <c r="KG457" s="18"/>
      <c r="KH457" s="18"/>
      <c r="KI457" s="18"/>
      <c r="KJ457" s="18"/>
      <c r="KK457" s="18"/>
      <c r="KL457" s="18"/>
      <c r="KM457" s="18"/>
      <c r="KN457" s="18"/>
      <c r="KO457" s="18"/>
      <c r="KP457" s="18"/>
      <c r="KQ457" s="18"/>
      <c r="KR457" s="18"/>
      <c r="KS457" s="18"/>
      <c r="KT457" s="18"/>
      <c r="KU457" s="18"/>
      <c r="KV457" s="18"/>
      <c r="KW457" s="18"/>
      <c r="KX457" s="18"/>
      <c r="KY457" s="18"/>
      <c r="KZ457" s="18"/>
      <c r="LA457" s="18"/>
      <c r="LB457" s="18"/>
      <c r="LC457" s="18"/>
      <c r="LD457" s="18"/>
      <c r="LE457" s="18"/>
      <c r="LF457" s="18"/>
      <c r="LG457" s="18"/>
      <c r="LH457" s="18"/>
      <c r="LI457" s="18"/>
      <c r="LJ457" s="18"/>
      <c r="LK457" s="18"/>
      <c r="LL457" s="18"/>
      <c r="LM457" s="18"/>
      <c r="LN457" s="18"/>
      <c r="LO457" s="18"/>
      <c r="LP457" s="18"/>
      <c r="LQ457" s="18"/>
      <c r="LR457" s="18"/>
      <c r="LS457" s="18"/>
      <c r="LT457" s="18"/>
      <c r="LU457" s="18"/>
      <c r="LV457" s="18"/>
      <c r="LW457" s="18"/>
      <c r="LX457" s="18"/>
      <c r="LY457" s="18"/>
      <c r="LZ457" s="18"/>
      <c r="MA457" s="18"/>
      <c r="MB457" s="18"/>
      <c r="MC457" s="18"/>
      <c r="MD457" s="18"/>
      <c r="ME457" s="18"/>
      <c r="MF457" s="18"/>
      <c r="MG457" s="18"/>
      <c r="MH457" s="18"/>
      <c r="MI457" s="18"/>
      <c r="MJ457" s="18"/>
      <c r="MK457" s="18"/>
      <c r="ML457" s="18"/>
      <c r="MM457" s="18"/>
      <c r="MN457" s="18"/>
      <c r="MO457" s="18"/>
      <c r="MP457" s="18"/>
      <c r="MQ457" s="18"/>
      <c r="MR457" s="18"/>
      <c r="MS457" s="18"/>
      <c r="MT457" s="18"/>
      <c r="MU457" s="18"/>
      <c r="MV457" s="18"/>
      <c r="MW457" s="18"/>
      <c r="MX457" s="18"/>
      <c r="MY457" s="18"/>
      <c r="MZ457" s="18"/>
      <c r="NA457" s="18"/>
      <c r="NB457" s="18"/>
      <c r="NC457" s="18"/>
      <c r="ND457" s="18"/>
      <c r="NE457" s="18"/>
      <c r="NF457" s="18"/>
      <c r="NG457" s="18"/>
      <c r="NH457" s="18"/>
      <c r="NI457" s="18"/>
      <c r="NJ457" s="18"/>
      <c r="NK457" s="18"/>
      <c r="NL457" s="18"/>
      <c r="NM457" s="18"/>
      <c r="NN457" s="18"/>
      <c r="NO457" s="18"/>
      <c r="NP457" s="18"/>
      <c r="NQ457" s="18"/>
      <c r="NR457" s="18"/>
      <c r="NS457" s="18"/>
      <c r="NT457" s="18"/>
      <c r="NU457" s="18"/>
      <c r="NV457" s="18"/>
      <c r="NW457" s="18"/>
      <c r="NX457" s="18"/>
      <c r="NY457" s="18"/>
      <c r="NZ457" s="18"/>
      <c r="OA457" s="18"/>
      <c r="OB457" s="18"/>
      <c r="OC457" s="18"/>
      <c r="OD457" s="18"/>
      <c r="OE457" s="18"/>
      <c r="OF457" s="18"/>
      <c r="OG457" s="18"/>
      <c r="OH457" s="18"/>
      <c r="OI457" s="18"/>
      <c r="OJ457" s="18"/>
      <c r="OK457" s="18"/>
      <c r="OL457" s="18"/>
      <c r="OM457" s="18"/>
      <c r="ON457" s="18"/>
      <c r="OO457" s="18"/>
      <c r="OP457" s="18"/>
      <c r="OQ457" s="18"/>
      <c r="OR457" s="18"/>
      <c r="OS457" s="18"/>
      <c r="OT457" s="18"/>
      <c r="OU457" s="18"/>
      <c r="OV457" s="18"/>
      <c r="OW457" s="18"/>
      <c r="OX457" s="18"/>
      <c r="OY457" s="18"/>
      <c r="OZ457" s="18"/>
      <c r="PA457" s="18"/>
      <c r="PB457" s="18"/>
      <c r="PC457" s="18"/>
      <c r="PD457" s="18"/>
      <c r="PE457" s="18"/>
      <c r="PF457" s="18"/>
      <c r="PG457" s="18"/>
      <c r="PH457" s="18"/>
      <c r="PI457" s="18"/>
      <c r="PJ457" s="18"/>
      <c r="PK457" s="18"/>
      <c r="PL457" s="18"/>
      <c r="PM457" s="18"/>
      <c r="PN457" s="18"/>
      <c r="PO457" s="18"/>
      <c r="PP457" s="18"/>
      <c r="PQ457" s="18"/>
      <c r="PR457" s="18"/>
      <c r="PS457" s="18"/>
      <c r="PT457" s="18"/>
      <c r="PU457" s="18"/>
      <c r="PV457" s="18"/>
      <c r="PW457" s="18"/>
      <c r="PX457" s="18"/>
      <c r="PY457" s="18"/>
      <c r="PZ457" s="18"/>
      <c r="QA457" s="18"/>
      <c r="QB457" s="18"/>
      <c r="QC457" s="18"/>
      <c r="QD457" s="18"/>
      <c r="QE457" s="18"/>
      <c r="QF457" s="18"/>
      <c r="QG457" s="18"/>
      <c r="QH457" s="18"/>
      <c r="QI457" s="18"/>
      <c r="QJ457" s="18"/>
      <c r="QK457" s="18"/>
      <c r="QL457" s="18"/>
      <c r="QM457" s="18"/>
      <c r="QN457" s="18"/>
    </row>
    <row r="458" spans="1:456" s="18" customFormat="1" x14ac:dyDescent="0.25">
      <c r="A458" s="68"/>
      <c r="B458" s="45" t="s">
        <v>16</v>
      </c>
      <c r="C458" s="75"/>
      <c r="D458" s="49">
        <v>48</v>
      </c>
      <c r="E458" s="69">
        <v>48</v>
      </c>
      <c r="F458" s="72"/>
      <c r="G458" s="72"/>
      <c r="H458" s="73"/>
      <c r="I458" s="72"/>
      <c r="J458" s="8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48"/>
      <c r="BP458" s="48"/>
      <c r="BQ458" s="48"/>
      <c r="BR458" s="48"/>
      <c r="BS458" s="48"/>
      <c r="BT458" s="48"/>
      <c r="BU458" s="48"/>
      <c r="BV458" s="48"/>
      <c r="BW458" s="48"/>
      <c r="BX458" s="48"/>
      <c r="BY458" s="48"/>
      <c r="BZ458" s="48"/>
      <c r="CA458" s="48"/>
      <c r="CB458" s="48"/>
      <c r="CC458" s="48"/>
      <c r="CD458" s="48"/>
      <c r="CE458" s="48"/>
      <c r="CF458" s="48"/>
      <c r="CG458" s="48"/>
      <c r="CH458" s="48"/>
      <c r="CI458" s="48"/>
      <c r="CJ458" s="48"/>
      <c r="CK458" s="48"/>
      <c r="CL458" s="48"/>
      <c r="CM458" s="48"/>
      <c r="CN458" s="48"/>
      <c r="CO458" s="48"/>
      <c r="CP458" s="48"/>
      <c r="CQ458" s="48"/>
      <c r="CR458" s="48"/>
      <c r="CS458" s="48"/>
      <c r="CT458" s="48"/>
      <c r="CU458" s="48"/>
      <c r="CV458" s="48"/>
      <c r="CW458" s="48"/>
      <c r="CX458" s="48"/>
      <c r="CY458" s="48"/>
      <c r="CZ458" s="48"/>
      <c r="DA458" s="4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</row>
    <row r="459" spans="1:456" s="18" customFormat="1" x14ac:dyDescent="0.25">
      <c r="A459" s="68"/>
      <c r="B459" s="45" t="s">
        <v>17</v>
      </c>
      <c r="C459" s="75"/>
      <c r="D459" s="49">
        <v>130</v>
      </c>
      <c r="E459" s="69">
        <v>130</v>
      </c>
      <c r="F459" s="72"/>
      <c r="G459" s="72"/>
      <c r="H459" s="73"/>
      <c r="I459" s="72"/>
      <c r="J459" s="8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</row>
    <row r="460" spans="1:456" s="18" customFormat="1" x14ac:dyDescent="0.25">
      <c r="A460" s="63" t="s">
        <v>65</v>
      </c>
      <c r="B460" s="51"/>
      <c r="C460" s="76" t="s">
        <v>318</v>
      </c>
      <c r="D460" s="60"/>
      <c r="E460" s="60"/>
      <c r="F460" s="65">
        <v>4</v>
      </c>
      <c r="G460" s="66">
        <v>6</v>
      </c>
      <c r="H460" s="53">
        <v>12.83</v>
      </c>
      <c r="I460" s="65">
        <v>122</v>
      </c>
      <c r="J460" s="88" t="s">
        <v>215</v>
      </c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</row>
    <row r="461" spans="1:456" s="18" customFormat="1" x14ac:dyDescent="0.25">
      <c r="A461" s="63"/>
      <c r="B461" s="51" t="s">
        <v>25</v>
      </c>
      <c r="C461" s="64"/>
      <c r="D461" s="66">
        <v>25</v>
      </c>
      <c r="E461" s="66">
        <v>25</v>
      </c>
      <c r="F461" s="65"/>
      <c r="G461" s="66"/>
      <c r="H461" s="66"/>
      <c r="I461" s="65"/>
      <c r="J461" s="8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8"/>
      <c r="CK461" s="48"/>
      <c r="CL461" s="48"/>
      <c r="CM461" s="48"/>
      <c r="CN461" s="48"/>
      <c r="CO461" s="48"/>
      <c r="CP461" s="48"/>
      <c r="CQ461" s="48"/>
      <c r="CR461" s="48"/>
      <c r="CS461" s="48"/>
      <c r="CT461" s="48"/>
      <c r="CU461" s="48"/>
      <c r="CV461" s="48"/>
      <c r="CW461" s="48"/>
      <c r="CX461" s="48"/>
      <c r="CY461" s="48"/>
      <c r="CZ461" s="48"/>
      <c r="DA461" s="48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</row>
    <row r="462" spans="1:456" s="18" customFormat="1" x14ac:dyDescent="0.25">
      <c r="A462" s="63"/>
      <c r="B462" s="51" t="s">
        <v>66</v>
      </c>
      <c r="C462" s="64"/>
      <c r="D462" s="65">
        <v>7.14</v>
      </c>
      <c r="E462" s="66">
        <v>7</v>
      </c>
      <c r="F462" s="65"/>
      <c r="G462" s="66"/>
      <c r="H462" s="66"/>
      <c r="I462" s="65"/>
      <c r="J462" s="8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  <c r="CG462" s="48"/>
      <c r="CH462" s="48"/>
      <c r="CI462" s="48"/>
      <c r="CJ462" s="48"/>
      <c r="CK462" s="48"/>
      <c r="CL462" s="48"/>
      <c r="CM462" s="48"/>
      <c r="CN462" s="48"/>
      <c r="CO462" s="48"/>
      <c r="CP462" s="48"/>
      <c r="CQ462" s="48"/>
      <c r="CR462" s="48"/>
      <c r="CS462" s="48"/>
      <c r="CT462" s="48"/>
      <c r="CU462" s="48"/>
      <c r="CV462" s="48"/>
      <c r="CW462" s="48"/>
      <c r="CX462" s="48"/>
      <c r="CY462" s="48"/>
      <c r="CZ462" s="48"/>
      <c r="DA462" s="48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</row>
    <row r="463" spans="1:456" s="18" customFormat="1" ht="16.5" thickBot="1" x14ac:dyDescent="0.3">
      <c r="A463" s="131"/>
      <c r="B463" s="51" t="s">
        <v>20</v>
      </c>
      <c r="C463" s="64"/>
      <c r="D463" s="66">
        <v>3</v>
      </c>
      <c r="E463" s="66">
        <v>3</v>
      </c>
      <c r="F463" s="132" t="s">
        <v>1</v>
      </c>
      <c r="G463" s="108"/>
      <c r="H463" s="108"/>
      <c r="I463" s="130"/>
      <c r="J463" s="8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  <c r="BR463" s="48"/>
      <c r="BS463" s="48"/>
      <c r="BT463" s="48"/>
      <c r="BU463" s="48"/>
      <c r="BV463" s="48"/>
      <c r="BW463" s="48"/>
      <c r="BX463" s="48"/>
      <c r="BY463" s="48"/>
      <c r="BZ463" s="48"/>
      <c r="CA463" s="48"/>
      <c r="CB463" s="48"/>
      <c r="CC463" s="48"/>
      <c r="CD463" s="48"/>
      <c r="CE463" s="48"/>
      <c r="CF463" s="48"/>
      <c r="CG463" s="48"/>
      <c r="CH463" s="48"/>
      <c r="CI463" s="48"/>
      <c r="CJ463" s="48"/>
      <c r="CK463" s="48"/>
      <c r="CL463" s="48"/>
      <c r="CM463" s="48"/>
      <c r="CN463" s="48"/>
      <c r="CO463" s="48"/>
      <c r="CP463" s="48"/>
      <c r="CQ463" s="48"/>
      <c r="CR463" s="48"/>
      <c r="CS463" s="48"/>
      <c r="CT463" s="48"/>
      <c r="CU463" s="48"/>
      <c r="CV463" s="48"/>
      <c r="CW463" s="48"/>
      <c r="CX463" s="48"/>
      <c r="CY463" s="48"/>
      <c r="CZ463" s="48"/>
      <c r="DA463" s="48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</row>
    <row r="464" spans="1:456" ht="16.5" thickBot="1" x14ac:dyDescent="0.3">
      <c r="A464" s="78" t="s">
        <v>26</v>
      </c>
      <c r="B464" s="79"/>
      <c r="C464" s="80">
        <v>423</v>
      </c>
      <c r="D464" s="62"/>
      <c r="E464" s="61"/>
      <c r="F464" s="61">
        <f>SUM(F448:F463)</f>
        <v>13.3</v>
      </c>
      <c r="G464" s="61">
        <f>SUM(G448:G463)</f>
        <v>15.8</v>
      </c>
      <c r="H464" s="61">
        <f>SUM(H448:H463)</f>
        <v>49.129999999999995</v>
      </c>
      <c r="I464" s="61">
        <f>SUM(I448:I463)</f>
        <v>393.3</v>
      </c>
      <c r="J464" s="82"/>
    </row>
    <row r="465" spans="1:153" s="18" customFormat="1" x14ac:dyDescent="0.25">
      <c r="A465" s="63" t="s">
        <v>48</v>
      </c>
      <c r="B465" s="204"/>
      <c r="C465" s="64">
        <v>100</v>
      </c>
      <c r="D465" s="206">
        <v>114</v>
      </c>
      <c r="E465" s="64">
        <v>100</v>
      </c>
      <c r="F465" s="65">
        <v>0.4</v>
      </c>
      <c r="G465" s="66">
        <v>0.4</v>
      </c>
      <c r="H465" s="198">
        <v>12</v>
      </c>
      <c r="I465" s="66">
        <v>53.2</v>
      </c>
      <c r="J465" s="88" t="s">
        <v>237</v>
      </c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  <c r="CG465" s="48"/>
      <c r="CH465" s="48"/>
      <c r="CI465" s="48"/>
      <c r="CJ465" s="48"/>
      <c r="CK465" s="48"/>
      <c r="CL465" s="48"/>
      <c r="CM465" s="48"/>
      <c r="CN465" s="48"/>
      <c r="CO465" s="48"/>
      <c r="CP465" s="48"/>
      <c r="CQ465" s="48"/>
      <c r="CR465" s="48"/>
      <c r="CS465" s="48"/>
      <c r="CT465" s="48"/>
      <c r="CU465" s="48"/>
      <c r="CV465" s="48"/>
      <c r="CW465" s="48"/>
      <c r="CX465" s="48"/>
      <c r="CY465" s="48"/>
      <c r="CZ465" s="48"/>
      <c r="DA465" s="48"/>
    </row>
    <row r="466" spans="1:153" s="18" customFormat="1" ht="16.5" thickBot="1" x14ac:dyDescent="0.3">
      <c r="A466" s="63"/>
      <c r="B466" s="204"/>
      <c r="C466" s="64"/>
      <c r="D466" s="206"/>
      <c r="E466" s="64"/>
      <c r="F466" s="65"/>
      <c r="G466" s="66"/>
      <c r="H466" s="198"/>
      <c r="I466" s="66"/>
      <c r="J466" s="8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  <c r="CG466" s="48"/>
      <c r="CH466" s="48"/>
      <c r="CI466" s="48"/>
      <c r="CJ466" s="48"/>
      <c r="CK466" s="48"/>
      <c r="CL466" s="48"/>
      <c r="CM466" s="48"/>
      <c r="CN466" s="48"/>
      <c r="CO466" s="48"/>
      <c r="CP466" s="48"/>
      <c r="CQ466" s="48"/>
      <c r="CR466" s="48"/>
      <c r="CS466" s="48"/>
      <c r="CT466" s="48"/>
      <c r="CU466" s="48"/>
      <c r="CV466" s="48"/>
      <c r="CW466" s="48"/>
      <c r="CX466" s="48"/>
      <c r="CY466" s="48"/>
      <c r="CZ466" s="48"/>
      <c r="DA466" s="48"/>
    </row>
    <row r="467" spans="1:153" s="18" customFormat="1" ht="16.5" thickBot="1" x14ac:dyDescent="0.3">
      <c r="A467" s="78" t="s">
        <v>26</v>
      </c>
      <c r="B467" s="79"/>
      <c r="C467" s="80">
        <v>85</v>
      </c>
      <c r="D467" s="156"/>
      <c r="E467" s="82"/>
      <c r="F467" s="61">
        <f>SUM(F465:F466)</f>
        <v>0.4</v>
      </c>
      <c r="G467" s="61">
        <f>SUM(G465:G466)</f>
        <v>0.4</v>
      </c>
      <c r="H467" s="61">
        <f>SUM(H465:H466)</f>
        <v>12</v>
      </c>
      <c r="I467" s="61">
        <f>SUM(I465:I466)</f>
        <v>53.2</v>
      </c>
      <c r="J467" s="82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  <c r="CG467" s="48"/>
      <c r="CH467" s="48"/>
      <c r="CI467" s="48"/>
      <c r="CJ467" s="48"/>
      <c r="CK467" s="48"/>
      <c r="CL467" s="48"/>
      <c r="CM467" s="48"/>
      <c r="CN467" s="48"/>
      <c r="CO467" s="48"/>
      <c r="CP467" s="48"/>
      <c r="CQ467" s="48"/>
      <c r="CR467" s="48"/>
      <c r="CS467" s="48"/>
      <c r="CT467" s="48"/>
      <c r="CU467" s="48"/>
      <c r="CV467" s="48"/>
      <c r="CW467" s="48"/>
      <c r="CX467" s="48"/>
      <c r="CY467" s="48"/>
      <c r="CZ467" s="48"/>
      <c r="DA467" s="48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</row>
    <row r="468" spans="1:153" s="18" customFormat="1" ht="16.5" thickBot="1" x14ac:dyDescent="0.3">
      <c r="A468" s="83"/>
      <c r="B468" s="84"/>
      <c r="C468" s="85">
        <v>523</v>
      </c>
      <c r="D468" s="129"/>
      <c r="E468" s="86"/>
      <c r="F468" s="259">
        <f>F464+F467</f>
        <v>13.700000000000001</v>
      </c>
      <c r="G468" s="259">
        <v>15.4</v>
      </c>
      <c r="H468" s="259">
        <f>H464+H467</f>
        <v>61.129999999999995</v>
      </c>
      <c r="I468" s="259">
        <f>I464+I467</f>
        <v>446.5</v>
      </c>
      <c r="J468" s="82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  <c r="BC468" s="48"/>
      <c r="BD468" s="48"/>
      <c r="BE468" s="48"/>
      <c r="BF468" s="48"/>
      <c r="BG468" s="48"/>
      <c r="BH468" s="48"/>
      <c r="BI468" s="48"/>
      <c r="BJ468" s="48"/>
      <c r="BK468" s="48"/>
      <c r="BL468" s="48"/>
      <c r="BM468" s="48"/>
      <c r="BN468" s="48"/>
      <c r="BO468" s="48"/>
      <c r="BP468" s="48"/>
      <c r="BQ468" s="48"/>
      <c r="BR468" s="48"/>
      <c r="BS468" s="48"/>
      <c r="BT468" s="48"/>
      <c r="BU468" s="48"/>
      <c r="BV468" s="48"/>
      <c r="BW468" s="48"/>
      <c r="BX468" s="48"/>
      <c r="BY468" s="48"/>
      <c r="BZ468" s="48"/>
      <c r="CA468" s="48"/>
      <c r="CB468" s="48"/>
      <c r="CC468" s="48"/>
      <c r="CD468" s="48"/>
      <c r="CE468" s="48"/>
      <c r="CF468" s="48"/>
      <c r="CG468" s="48"/>
      <c r="CH468" s="48"/>
      <c r="CI468" s="48"/>
      <c r="CJ468" s="48"/>
      <c r="CK468" s="48"/>
      <c r="CL468" s="48"/>
      <c r="CM468" s="48"/>
      <c r="CN468" s="48"/>
      <c r="CO468" s="48"/>
      <c r="CP468" s="48"/>
      <c r="CQ468" s="48"/>
      <c r="CR468" s="48"/>
      <c r="CS468" s="48"/>
      <c r="CT468" s="48"/>
      <c r="CU468" s="48"/>
      <c r="CV468" s="48"/>
      <c r="CW468" s="48"/>
      <c r="CX468" s="48"/>
      <c r="CY468" s="48"/>
      <c r="CZ468" s="48"/>
      <c r="DA468" s="4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</row>
    <row r="469" spans="1:153" s="18" customFormat="1" x14ac:dyDescent="0.25">
      <c r="A469" s="83"/>
      <c r="B469" s="84" t="s">
        <v>28</v>
      </c>
      <c r="C469" s="85"/>
      <c r="D469" s="164"/>
      <c r="E469" s="87"/>
      <c r="F469" s="259"/>
      <c r="G469" s="54"/>
      <c r="H469" s="260"/>
      <c r="I469" s="259"/>
      <c r="J469" s="8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  <c r="BC469" s="48"/>
      <c r="BD469" s="48"/>
      <c r="BE469" s="48"/>
      <c r="BF469" s="48"/>
      <c r="BG469" s="48"/>
      <c r="BH469" s="48"/>
      <c r="BI469" s="48"/>
      <c r="BJ469" s="48"/>
      <c r="BK469" s="48"/>
      <c r="BL469" s="48"/>
      <c r="BM469" s="48"/>
      <c r="BN469" s="48"/>
      <c r="BO469" s="48"/>
      <c r="BP469" s="48"/>
      <c r="BQ469" s="48"/>
      <c r="BR469" s="48"/>
      <c r="BS469" s="48"/>
      <c r="BT469" s="48"/>
      <c r="BU469" s="48"/>
      <c r="BV469" s="48"/>
      <c r="BW469" s="48"/>
      <c r="BX469" s="48"/>
      <c r="BY469" s="48"/>
      <c r="BZ469" s="48"/>
      <c r="CA469" s="48"/>
      <c r="CB469" s="48"/>
      <c r="CC469" s="48"/>
      <c r="CD469" s="48"/>
      <c r="CE469" s="48"/>
      <c r="CF469" s="48"/>
      <c r="CG469" s="48"/>
      <c r="CH469" s="48"/>
      <c r="CI469" s="48"/>
      <c r="CJ469" s="48"/>
      <c r="CK469" s="48"/>
      <c r="CL469" s="48"/>
      <c r="CM469" s="48"/>
      <c r="CN469" s="48"/>
      <c r="CO469" s="48"/>
      <c r="CP469" s="48"/>
      <c r="CQ469" s="48"/>
      <c r="CR469" s="48"/>
      <c r="CS469" s="48"/>
      <c r="CT469" s="48"/>
      <c r="CU469" s="48"/>
      <c r="CV469" s="48"/>
      <c r="CW469" s="48"/>
      <c r="CX469" s="48"/>
      <c r="CY469" s="48"/>
      <c r="CZ469" s="48"/>
      <c r="DA469" s="48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</row>
    <row r="470" spans="1:153" x14ac:dyDescent="0.25">
      <c r="A470" s="63" t="s">
        <v>277</v>
      </c>
      <c r="B470" s="204"/>
      <c r="C470" s="197">
        <v>50</v>
      </c>
      <c r="D470" s="198"/>
      <c r="E470" s="66"/>
      <c r="F470" s="198">
        <v>0.7</v>
      </c>
      <c r="G470" s="66">
        <v>2.5</v>
      </c>
      <c r="H470" s="198">
        <v>4.5</v>
      </c>
      <c r="I470" s="65">
        <v>43.5</v>
      </c>
      <c r="J470" s="173" t="s">
        <v>344</v>
      </c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  <c r="AL470" s="114"/>
      <c r="AM470" s="114"/>
      <c r="AN470" s="114"/>
      <c r="AO470" s="114"/>
      <c r="AP470" s="114"/>
      <c r="AQ470" s="114"/>
      <c r="AR470" s="114"/>
      <c r="AS470" s="114"/>
      <c r="AT470" s="114"/>
      <c r="AU470" s="114"/>
      <c r="AV470" s="114"/>
      <c r="AW470" s="114"/>
      <c r="AX470" s="114"/>
      <c r="AY470" s="114"/>
      <c r="AZ470" s="114"/>
      <c r="BA470" s="114"/>
      <c r="BB470" s="114"/>
      <c r="BC470" s="114"/>
      <c r="BD470" s="114"/>
      <c r="BE470" s="114"/>
      <c r="BF470" s="114"/>
      <c r="BG470" s="114"/>
      <c r="BH470" s="114"/>
      <c r="BI470" s="114"/>
      <c r="BJ470" s="114"/>
      <c r="BK470" s="114"/>
      <c r="BL470" s="114"/>
      <c r="BM470" s="114"/>
      <c r="BN470" s="114"/>
      <c r="BO470" s="114"/>
      <c r="BP470" s="114"/>
      <c r="BQ470" s="114"/>
      <c r="BR470" s="114"/>
      <c r="BS470" s="114"/>
      <c r="BT470" s="114"/>
      <c r="BU470" s="114"/>
      <c r="BV470" s="114"/>
      <c r="BW470" s="114"/>
      <c r="BX470" s="114"/>
      <c r="BY470" s="114"/>
      <c r="BZ470" s="114"/>
      <c r="CA470" s="114"/>
      <c r="CB470" s="114"/>
      <c r="CC470" s="114"/>
      <c r="CD470" s="114"/>
      <c r="CE470" s="114"/>
      <c r="CF470" s="114"/>
      <c r="CG470" s="114"/>
      <c r="CH470" s="114"/>
      <c r="CI470" s="114"/>
      <c r="CJ470" s="114"/>
      <c r="CK470" s="114"/>
      <c r="CL470" s="114"/>
      <c r="CM470" s="114"/>
      <c r="CN470" s="114"/>
      <c r="CO470" s="114"/>
      <c r="CP470" s="114"/>
      <c r="DB470" s="48"/>
      <c r="DC470" s="48"/>
      <c r="DD470" s="48"/>
      <c r="DE470" s="48"/>
      <c r="DF470" s="48"/>
      <c r="DG470" s="48"/>
      <c r="DH470" s="48"/>
      <c r="DI470" s="48"/>
      <c r="DJ470" s="48"/>
      <c r="DK470" s="48"/>
      <c r="DL470" s="48"/>
      <c r="DM470" s="48"/>
      <c r="DN470" s="48"/>
      <c r="DO470" s="48"/>
      <c r="DP470" s="48"/>
    </row>
    <row r="471" spans="1:153" x14ac:dyDescent="0.25">
      <c r="A471" s="63"/>
      <c r="B471" s="204" t="s">
        <v>278</v>
      </c>
      <c r="C471" s="197"/>
      <c r="D471" s="198">
        <v>50.6</v>
      </c>
      <c r="E471" s="66">
        <v>40.5</v>
      </c>
      <c r="F471" s="198"/>
      <c r="G471" s="66"/>
      <c r="H471" s="198"/>
      <c r="I471" s="66"/>
      <c r="J471" s="250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  <c r="AI471" s="114"/>
      <c r="AJ471" s="114"/>
      <c r="AK471" s="114"/>
      <c r="AL471" s="114"/>
      <c r="AM471" s="114"/>
      <c r="AN471" s="114"/>
      <c r="AO471" s="114"/>
      <c r="AP471" s="114"/>
      <c r="AQ471" s="114"/>
      <c r="AR471" s="114"/>
      <c r="AS471" s="114"/>
      <c r="AT471" s="114"/>
      <c r="AU471" s="114"/>
      <c r="AV471" s="114"/>
      <c r="AW471" s="114"/>
      <c r="AX471" s="114"/>
      <c r="AY471" s="114"/>
      <c r="AZ471" s="114"/>
      <c r="BA471" s="114"/>
      <c r="BB471" s="114"/>
      <c r="BC471" s="114"/>
      <c r="BD471" s="114"/>
      <c r="BE471" s="114"/>
      <c r="BF471" s="114"/>
      <c r="BG471" s="114"/>
      <c r="BH471" s="114"/>
      <c r="BI471" s="114"/>
      <c r="BJ471" s="114"/>
      <c r="BK471" s="114"/>
      <c r="BL471" s="114"/>
      <c r="BM471" s="114"/>
      <c r="BN471" s="114"/>
      <c r="BO471" s="114"/>
      <c r="BP471" s="114"/>
      <c r="BQ471" s="114"/>
      <c r="BR471" s="114"/>
      <c r="BS471" s="114"/>
      <c r="BT471" s="114"/>
      <c r="BU471" s="114"/>
      <c r="BV471" s="114"/>
      <c r="BW471" s="114"/>
      <c r="BX471" s="114"/>
      <c r="BY471" s="114"/>
      <c r="BZ471" s="114"/>
      <c r="CA471" s="114"/>
      <c r="CB471" s="114"/>
      <c r="CC471" s="114"/>
      <c r="CD471" s="114"/>
      <c r="CE471" s="114"/>
      <c r="CF471" s="114"/>
      <c r="CG471" s="114"/>
      <c r="CH471" s="114"/>
      <c r="CI471" s="114"/>
      <c r="CJ471" s="114"/>
      <c r="CK471" s="114"/>
      <c r="CL471" s="114"/>
      <c r="CM471" s="114"/>
      <c r="CN471" s="114"/>
      <c r="CO471" s="114"/>
      <c r="CP471" s="114"/>
      <c r="DB471" s="48"/>
      <c r="DC471" s="48"/>
      <c r="DD471" s="48"/>
      <c r="DE471" s="48"/>
      <c r="DF471" s="48"/>
      <c r="DG471" s="48"/>
      <c r="DH471" s="48"/>
      <c r="DI471" s="48"/>
      <c r="DJ471" s="48"/>
      <c r="DK471" s="48"/>
      <c r="DL471" s="48"/>
      <c r="DM471" s="48"/>
      <c r="DN471" s="48"/>
      <c r="DO471" s="48"/>
      <c r="DP471" s="48"/>
    </row>
    <row r="472" spans="1:153" x14ac:dyDescent="0.25">
      <c r="A472" s="63"/>
      <c r="B472" s="204" t="s">
        <v>32</v>
      </c>
      <c r="C472" s="197"/>
      <c r="D472" s="198">
        <v>6.25</v>
      </c>
      <c r="E472" s="66">
        <v>5</v>
      </c>
      <c r="F472" s="198"/>
      <c r="G472" s="66"/>
      <c r="H472" s="198"/>
      <c r="I472" s="66"/>
      <c r="J472" s="250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  <c r="AI472" s="114"/>
      <c r="AJ472" s="114"/>
      <c r="AK472" s="114"/>
      <c r="AL472" s="114"/>
      <c r="AM472" s="114"/>
      <c r="AN472" s="114"/>
      <c r="AO472" s="114"/>
      <c r="AP472" s="114"/>
      <c r="AQ472" s="114"/>
      <c r="AR472" s="114"/>
      <c r="AS472" s="114"/>
      <c r="AT472" s="114"/>
      <c r="AU472" s="114"/>
      <c r="AV472" s="114"/>
      <c r="AW472" s="114"/>
      <c r="AX472" s="114"/>
      <c r="AY472" s="114"/>
      <c r="AZ472" s="114"/>
      <c r="BA472" s="114"/>
      <c r="BB472" s="114"/>
      <c r="BC472" s="114"/>
      <c r="BD472" s="114"/>
      <c r="BE472" s="114"/>
      <c r="BF472" s="114"/>
      <c r="BG472" s="114"/>
      <c r="BH472" s="114"/>
      <c r="BI472" s="114"/>
      <c r="BJ472" s="114"/>
      <c r="BK472" s="114"/>
      <c r="BL472" s="114"/>
      <c r="BM472" s="114"/>
      <c r="BN472" s="114"/>
      <c r="BO472" s="114"/>
      <c r="BP472" s="114"/>
      <c r="BQ472" s="114"/>
      <c r="BR472" s="114"/>
      <c r="BS472" s="114"/>
      <c r="BT472" s="114"/>
      <c r="BU472" s="114"/>
      <c r="BV472" s="114"/>
      <c r="BW472" s="114"/>
      <c r="BX472" s="114"/>
      <c r="BY472" s="114"/>
      <c r="BZ472" s="114"/>
      <c r="CA472" s="114"/>
      <c r="CB472" s="114"/>
      <c r="CC472" s="114"/>
      <c r="CD472" s="114"/>
      <c r="CE472" s="114"/>
      <c r="CF472" s="114"/>
      <c r="CG472" s="114"/>
      <c r="CH472" s="114"/>
      <c r="CI472" s="114"/>
      <c r="CJ472" s="114"/>
      <c r="CK472" s="114"/>
      <c r="CL472" s="114"/>
      <c r="CM472" s="114"/>
      <c r="CN472" s="114"/>
      <c r="CO472" s="114"/>
      <c r="CP472" s="114"/>
      <c r="DB472" s="48"/>
      <c r="DC472" s="48"/>
      <c r="DD472" s="48"/>
      <c r="DE472" s="48"/>
      <c r="DF472" s="48"/>
      <c r="DG472" s="48"/>
      <c r="DH472" s="48"/>
      <c r="DI472" s="48"/>
      <c r="DJ472" s="48"/>
      <c r="DK472" s="48"/>
      <c r="DL472" s="48"/>
      <c r="DM472" s="48"/>
      <c r="DN472" s="48"/>
      <c r="DO472" s="48"/>
      <c r="DP472" s="48"/>
    </row>
    <row r="473" spans="1:153" x14ac:dyDescent="0.25">
      <c r="A473" s="63"/>
      <c r="B473" s="204" t="s">
        <v>50</v>
      </c>
      <c r="C473" s="197"/>
      <c r="D473" s="198">
        <v>0.8</v>
      </c>
      <c r="E473" s="66">
        <v>0.8</v>
      </c>
      <c r="F473" s="198"/>
      <c r="G473" s="66"/>
      <c r="H473" s="198"/>
      <c r="I473" s="66"/>
      <c r="J473" s="250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/>
      <c r="BB473" s="114"/>
      <c r="BC473" s="114"/>
      <c r="BD473" s="114"/>
      <c r="BE473" s="114"/>
      <c r="BF473" s="114"/>
      <c r="BG473" s="114"/>
      <c r="BH473" s="114"/>
      <c r="BI473" s="114"/>
      <c r="BJ473" s="114"/>
      <c r="BK473" s="114"/>
      <c r="BL473" s="114"/>
      <c r="BM473" s="114"/>
      <c r="BN473" s="114"/>
      <c r="BO473" s="114"/>
      <c r="BP473" s="114"/>
      <c r="BQ473" s="114"/>
      <c r="BR473" s="114"/>
      <c r="BS473" s="114"/>
      <c r="BT473" s="114"/>
      <c r="BU473" s="114"/>
      <c r="BV473" s="114"/>
      <c r="BW473" s="114"/>
      <c r="BX473" s="114"/>
      <c r="BY473" s="114"/>
      <c r="BZ473" s="114"/>
      <c r="CA473" s="114"/>
      <c r="CB473" s="114"/>
      <c r="CC473" s="114"/>
      <c r="CD473" s="114"/>
      <c r="CE473" s="114"/>
      <c r="CF473" s="114"/>
      <c r="CG473" s="114"/>
      <c r="CH473" s="114"/>
      <c r="CI473" s="114"/>
      <c r="CJ473" s="114"/>
      <c r="CK473" s="114"/>
      <c r="CL473" s="114"/>
      <c r="CM473" s="114"/>
      <c r="CN473" s="114"/>
      <c r="CO473" s="114"/>
      <c r="CP473" s="114"/>
      <c r="DB473" s="48"/>
      <c r="DC473" s="48"/>
      <c r="DD473" s="48"/>
      <c r="DE473" s="48"/>
      <c r="DF473" s="48"/>
      <c r="DG473" s="48"/>
      <c r="DH473" s="48"/>
      <c r="DI473" s="48"/>
      <c r="DJ473" s="48"/>
      <c r="DK473" s="48"/>
      <c r="DL473" s="48"/>
      <c r="DM473" s="48"/>
      <c r="DN473" s="48"/>
      <c r="DO473" s="48"/>
      <c r="DP473" s="48"/>
    </row>
    <row r="474" spans="1:153" x14ac:dyDescent="0.25">
      <c r="A474" s="63"/>
      <c r="B474" s="204" t="s">
        <v>34</v>
      </c>
      <c r="C474" s="197"/>
      <c r="D474" s="198">
        <v>2.5</v>
      </c>
      <c r="E474" s="66">
        <v>2.5</v>
      </c>
      <c r="F474" s="198"/>
      <c r="G474" s="66"/>
      <c r="H474" s="198"/>
      <c r="I474" s="66"/>
      <c r="J474" s="250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  <c r="AL474" s="114"/>
      <c r="AM474" s="114"/>
      <c r="AN474" s="114"/>
      <c r="AO474" s="114"/>
      <c r="AP474" s="114"/>
      <c r="AQ474" s="114"/>
      <c r="AR474" s="114"/>
      <c r="AS474" s="114"/>
      <c r="AT474" s="114"/>
      <c r="AU474" s="114"/>
      <c r="AV474" s="114"/>
      <c r="AW474" s="114"/>
      <c r="AX474" s="114"/>
      <c r="AY474" s="114"/>
      <c r="AZ474" s="114"/>
      <c r="BA474" s="114"/>
      <c r="BB474" s="114"/>
      <c r="BC474" s="114"/>
      <c r="BD474" s="114"/>
      <c r="BE474" s="114"/>
      <c r="BF474" s="114"/>
      <c r="BG474" s="114"/>
      <c r="BH474" s="114"/>
      <c r="BI474" s="114"/>
      <c r="BJ474" s="114"/>
      <c r="BK474" s="114"/>
      <c r="BL474" s="114"/>
      <c r="BM474" s="114"/>
      <c r="BN474" s="114"/>
      <c r="BO474" s="114"/>
      <c r="BP474" s="114"/>
      <c r="BQ474" s="114"/>
      <c r="BR474" s="114"/>
      <c r="BS474" s="114"/>
      <c r="BT474" s="114"/>
      <c r="BU474" s="114"/>
      <c r="BV474" s="114"/>
      <c r="BW474" s="114"/>
      <c r="BX474" s="114"/>
      <c r="BY474" s="114"/>
      <c r="BZ474" s="114"/>
      <c r="CA474" s="114"/>
      <c r="CB474" s="114"/>
      <c r="CC474" s="114"/>
      <c r="CD474" s="114"/>
      <c r="CE474" s="114"/>
      <c r="CF474" s="114"/>
      <c r="CG474" s="114"/>
      <c r="CH474" s="114"/>
      <c r="CI474" s="114"/>
      <c r="CJ474" s="114"/>
      <c r="CK474" s="114"/>
      <c r="CL474" s="114"/>
      <c r="CM474" s="114"/>
      <c r="CN474" s="114"/>
      <c r="CO474" s="114"/>
      <c r="CP474" s="114"/>
      <c r="DB474" s="48"/>
      <c r="DC474" s="48"/>
      <c r="DD474" s="48"/>
      <c r="DE474" s="48"/>
      <c r="DF474" s="48"/>
      <c r="DG474" s="48"/>
      <c r="DH474" s="48"/>
      <c r="DI474" s="48"/>
      <c r="DJ474" s="48"/>
      <c r="DK474" s="48"/>
      <c r="DL474" s="48"/>
      <c r="DM474" s="48"/>
      <c r="DN474" s="48"/>
      <c r="DO474" s="48"/>
      <c r="DP474" s="48"/>
    </row>
    <row r="475" spans="1:153" x14ac:dyDescent="0.25">
      <c r="A475" s="63"/>
      <c r="B475" s="204" t="s">
        <v>39</v>
      </c>
      <c r="C475" s="197"/>
      <c r="D475" s="198">
        <v>0.2</v>
      </c>
      <c r="E475" s="66">
        <v>0.2</v>
      </c>
      <c r="F475" s="198"/>
      <c r="G475" s="66"/>
      <c r="H475" s="198"/>
      <c r="I475" s="66"/>
      <c r="J475" s="250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  <c r="AL475" s="114"/>
      <c r="AM475" s="114"/>
      <c r="AN475" s="114"/>
      <c r="AO475" s="114"/>
      <c r="AP475" s="114"/>
      <c r="AQ475" s="114"/>
      <c r="AR475" s="114"/>
      <c r="AS475" s="114"/>
      <c r="AT475" s="114"/>
      <c r="AU475" s="114"/>
      <c r="AV475" s="114"/>
      <c r="AW475" s="114"/>
      <c r="AX475" s="114"/>
      <c r="AY475" s="114"/>
      <c r="AZ475" s="114"/>
      <c r="BA475" s="114"/>
      <c r="BB475" s="114"/>
      <c r="BC475" s="114"/>
      <c r="BD475" s="114"/>
      <c r="BE475" s="114"/>
      <c r="BF475" s="114"/>
      <c r="BG475" s="114"/>
      <c r="BH475" s="114"/>
      <c r="BI475" s="114"/>
      <c r="BJ475" s="114"/>
      <c r="BK475" s="114"/>
      <c r="BL475" s="114"/>
      <c r="BM475" s="114"/>
      <c r="BN475" s="114"/>
      <c r="BO475" s="114"/>
      <c r="BP475" s="114"/>
      <c r="BQ475" s="114"/>
      <c r="BR475" s="114"/>
      <c r="BS475" s="114"/>
      <c r="BT475" s="114"/>
      <c r="BU475" s="114"/>
      <c r="BV475" s="114"/>
      <c r="BW475" s="114"/>
      <c r="BX475" s="114"/>
      <c r="BY475" s="114"/>
      <c r="BZ475" s="114"/>
      <c r="CA475" s="114"/>
      <c r="CB475" s="114"/>
      <c r="CC475" s="114"/>
      <c r="CD475" s="114"/>
      <c r="CE475" s="114"/>
      <c r="CF475" s="114"/>
      <c r="CG475" s="114"/>
      <c r="CH475" s="114"/>
      <c r="CI475" s="114"/>
      <c r="CJ475" s="114"/>
      <c r="CK475" s="114"/>
      <c r="CL475" s="114"/>
      <c r="CM475" s="114"/>
      <c r="CN475" s="114"/>
      <c r="CO475" s="114"/>
      <c r="CP475" s="114"/>
      <c r="DB475" s="48"/>
      <c r="DC475" s="48"/>
      <c r="DD475" s="48"/>
      <c r="DE475" s="48"/>
      <c r="DF475" s="48"/>
      <c r="DG475" s="48"/>
      <c r="DH475" s="48"/>
      <c r="DI475" s="48"/>
      <c r="DJ475" s="48"/>
      <c r="DK475" s="48"/>
      <c r="DL475" s="48"/>
      <c r="DM475" s="48"/>
      <c r="DN475" s="48"/>
      <c r="DO475" s="48"/>
      <c r="DP475" s="48"/>
    </row>
    <row r="476" spans="1:153" s="18" customFormat="1" ht="30" x14ac:dyDescent="0.25">
      <c r="A476" s="276" t="s">
        <v>282</v>
      </c>
      <c r="B476" s="100"/>
      <c r="C476" s="101" t="s">
        <v>181</v>
      </c>
      <c r="D476" s="104"/>
      <c r="E476" s="102"/>
      <c r="F476" s="104">
        <v>3.56</v>
      </c>
      <c r="G476" s="102">
        <v>4.5</v>
      </c>
      <c r="H476" s="103">
        <v>23.6</v>
      </c>
      <c r="I476" s="102">
        <v>149</v>
      </c>
      <c r="J476" s="112" t="s">
        <v>283</v>
      </c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</row>
    <row r="477" spans="1:153" s="48" customFormat="1" x14ac:dyDescent="0.25">
      <c r="A477" s="63"/>
      <c r="B477" s="271" t="s">
        <v>82</v>
      </c>
      <c r="C477" s="76"/>
      <c r="D477" s="197">
        <v>33.846150000000002</v>
      </c>
      <c r="E477" s="242">
        <v>22</v>
      </c>
      <c r="F477" s="65"/>
      <c r="G477" s="65"/>
      <c r="H477" s="65"/>
      <c r="I477" s="65"/>
      <c r="J477" s="88"/>
    </row>
    <row r="478" spans="1:153" s="48" customFormat="1" x14ac:dyDescent="0.25">
      <c r="A478" s="63"/>
      <c r="B478" s="271" t="s">
        <v>30</v>
      </c>
      <c r="C478" s="76"/>
      <c r="D478" s="197">
        <v>85.8</v>
      </c>
      <c r="E478" s="242">
        <v>60</v>
      </c>
      <c r="F478" s="66"/>
      <c r="G478" s="66"/>
      <c r="H478" s="198"/>
      <c r="I478" s="66"/>
      <c r="J478" s="88"/>
    </row>
    <row r="479" spans="1:153" s="48" customFormat="1" x14ac:dyDescent="0.25">
      <c r="A479" s="63"/>
      <c r="B479" s="271" t="s">
        <v>31</v>
      </c>
      <c r="C479" s="76"/>
      <c r="D479" s="197">
        <v>8</v>
      </c>
      <c r="E479" s="242">
        <v>8</v>
      </c>
      <c r="F479" s="66"/>
      <c r="G479" s="66"/>
      <c r="H479" s="198"/>
      <c r="I479" s="66"/>
      <c r="J479" s="88"/>
    </row>
    <row r="480" spans="1:153" s="48" customFormat="1" x14ac:dyDescent="0.25">
      <c r="A480" s="63"/>
      <c r="B480" s="271" t="s">
        <v>32</v>
      </c>
      <c r="C480" s="76"/>
      <c r="D480" s="197">
        <v>10</v>
      </c>
      <c r="E480" s="242">
        <v>8</v>
      </c>
      <c r="F480" s="66"/>
      <c r="G480" s="66"/>
      <c r="H480" s="198"/>
      <c r="I480" s="66"/>
      <c r="J480" s="88"/>
    </row>
    <row r="481" spans="1:153" s="48" customFormat="1" x14ac:dyDescent="0.25">
      <c r="A481" s="63"/>
      <c r="B481" s="271" t="s">
        <v>33</v>
      </c>
      <c r="C481" s="76"/>
      <c r="D481" s="76" t="s">
        <v>359</v>
      </c>
      <c r="E481" s="242">
        <v>4</v>
      </c>
      <c r="F481" s="66"/>
      <c r="G481" s="66"/>
      <c r="H481" s="198"/>
      <c r="I481" s="66"/>
      <c r="J481" s="88"/>
    </row>
    <row r="482" spans="1:153" s="18" customFormat="1" ht="15" x14ac:dyDescent="0.25">
      <c r="A482" s="99"/>
      <c r="B482" s="271" t="s">
        <v>34</v>
      </c>
      <c r="C482" s="101"/>
      <c r="D482" s="104">
        <v>3</v>
      </c>
      <c r="E482" s="102">
        <v>3</v>
      </c>
      <c r="F482" s="102"/>
      <c r="G482" s="103"/>
      <c r="H482" s="102"/>
      <c r="I482" s="104"/>
      <c r="J482" s="118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</row>
    <row r="483" spans="1:153" s="18" customFormat="1" ht="15" x14ac:dyDescent="0.25">
      <c r="A483" s="99"/>
      <c r="B483" s="271" t="s">
        <v>35</v>
      </c>
      <c r="C483" s="101"/>
      <c r="D483" s="104">
        <v>21.84</v>
      </c>
      <c r="E483" s="102">
        <v>12</v>
      </c>
      <c r="F483" s="102"/>
      <c r="G483" s="103"/>
      <c r="H483" s="102"/>
      <c r="I483" s="104"/>
      <c r="J483" s="118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</row>
    <row r="484" spans="1:153" s="18" customFormat="1" ht="15" x14ac:dyDescent="0.25">
      <c r="A484" s="99"/>
      <c r="B484" s="271" t="s">
        <v>19</v>
      </c>
      <c r="C484" s="101"/>
      <c r="D484" s="104">
        <v>1</v>
      </c>
      <c r="E484" s="102">
        <v>1</v>
      </c>
      <c r="F484" s="102"/>
      <c r="G484" s="103"/>
      <c r="H484" s="102"/>
      <c r="I484" s="104"/>
      <c r="J484" s="118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</row>
    <row r="485" spans="1:153" s="18" customFormat="1" ht="15" x14ac:dyDescent="0.25">
      <c r="A485" s="99"/>
      <c r="B485" s="191" t="s">
        <v>17</v>
      </c>
      <c r="C485" s="101"/>
      <c r="D485" s="104">
        <v>152</v>
      </c>
      <c r="E485" s="102">
        <v>152</v>
      </c>
      <c r="F485" s="102"/>
      <c r="G485" s="103"/>
      <c r="H485" s="102"/>
      <c r="I485" s="104"/>
      <c r="J485" s="118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</row>
    <row r="486" spans="1:153" s="18" customFormat="1" ht="15" x14ac:dyDescent="0.25">
      <c r="A486" s="99"/>
      <c r="B486" s="271" t="s">
        <v>36</v>
      </c>
      <c r="C486" s="101"/>
      <c r="D486" s="104">
        <v>5</v>
      </c>
      <c r="E486" s="102">
        <v>5</v>
      </c>
      <c r="F486" s="102"/>
      <c r="G486" s="103"/>
      <c r="H486" s="102"/>
      <c r="I486" s="104"/>
      <c r="J486" s="118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</row>
    <row r="487" spans="1:153" s="18" customFormat="1" x14ac:dyDescent="0.25">
      <c r="A487" s="63" t="s">
        <v>229</v>
      </c>
      <c r="B487" s="51"/>
      <c r="C487" s="64">
        <v>70</v>
      </c>
      <c r="D487" s="53"/>
      <c r="E487" s="66"/>
      <c r="F487" s="65">
        <v>8</v>
      </c>
      <c r="G487" s="66">
        <v>10.5</v>
      </c>
      <c r="H487" s="53">
        <v>6.2</v>
      </c>
      <c r="I487" s="65">
        <v>152</v>
      </c>
      <c r="J487" s="88" t="s">
        <v>261</v>
      </c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  <c r="BC487" s="48"/>
      <c r="BD487" s="48"/>
      <c r="BE487" s="48"/>
      <c r="BF487" s="48"/>
      <c r="BG487" s="48"/>
      <c r="BH487" s="48"/>
      <c r="BI487" s="48"/>
      <c r="BJ487" s="48"/>
      <c r="BK487" s="48"/>
      <c r="BL487" s="48"/>
      <c r="BM487" s="48"/>
      <c r="BN487" s="48"/>
      <c r="BO487" s="48"/>
      <c r="BP487" s="48"/>
      <c r="BQ487" s="48"/>
      <c r="BR487" s="48"/>
      <c r="BS487" s="48"/>
      <c r="BT487" s="48"/>
      <c r="BU487" s="48"/>
      <c r="BV487" s="48"/>
      <c r="BW487" s="48"/>
      <c r="BX487" s="48"/>
      <c r="BY487" s="48"/>
      <c r="BZ487" s="48"/>
      <c r="CA487" s="48"/>
      <c r="CB487" s="48"/>
      <c r="CC487" s="48"/>
      <c r="CD487" s="48"/>
      <c r="CE487" s="48"/>
      <c r="CF487" s="48"/>
      <c r="CG487" s="48"/>
      <c r="CH487" s="48"/>
      <c r="CI487" s="48"/>
      <c r="CJ487" s="48"/>
      <c r="CK487" s="48"/>
      <c r="CL487" s="48"/>
      <c r="CM487" s="48"/>
      <c r="CN487" s="48"/>
      <c r="CO487" s="48"/>
      <c r="CP487" s="48"/>
      <c r="CQ487" s="48"/>
      <c r="CR487" s="48"/>
      <c r="CS487" s="48"/>
      <c r="CT487" s="48"/>
      <c r="CU487" s="48"/>
      <c r="CV487" s="48"/>
      <c r="CW487" s="48"/>
      <c r="CX487" s="48"/>
      <c r="CY487" s="48"/>
      <c r="CZ487" s="48"/>
      <c r="DA487" s="48"/>
      <c r="DB487"/>
    </row>
    <row r="488" spans="1:153" s="18" customFormat="1" x14ac:dyDescent="0.25">
      <c r="A488" s="63"/>
      <c r="B488" s="51" t="s">
        <v>179</v>
      </c>
      <c r="C488" s="64"/>
      <c r="D488" s="66">
        <v>84.61</v>
      </c>
      <c r="E488" s="66">
        <v>55</v>
      </c>
      <c r="F488" s="53"/>
      <c r="G488" s="66"/>
      <c r="H488" s="66"/>
      <c r="I488" s="65"/>
      <c r="J488" s="8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  <c r="BC488" s="48"/>
      <c r="BD488" s="48"/>
      <c r="BE488" s="48"/>
      <c r="BF488" s="48"/>
      <c r="BG488" s="48"/>
      <c r="BH488" s="48"/>
      <c r="BI488" s="48"/>
      <c r="BJ488" s="48"/>
      <c r="BK488" s="48"/>
      <c r="BL488" s="48"/>
      <c r="BM488" s="48"/>
      <c r="BN488" s="48"/>
      <c r="BO488" s="48"/>
      <c r="BP488" s="48"/>
      <c r="BQ488" s="48"/>
      <c r="BR488" s="48"/>
      <c r="BS488" s="48"/>
      <c r="BT488" s="48"/>
      <c r="BU488" s="48"/>
      <c r="BV488" s="48"/>
      <c r="BW488" s="48"/>
      <c r="BX488" s="48"/>
      <c r="BY488" s="48"/>
      <c r="BZ488" s="48"/>
      <c r="CA488" s="48"/>
      <c r="CB488" s="48"/>
      <c r="CC488" s="48"/>
      <c r="CD488" s="48"/>
      <c r="CE488" s="48"/>
      <c r="CF488" s="48"/>
      <c r="CG488" s="48"/>
      <c r="CH488" s="48"/>
      <c r="CI488" s="48"/>
      <c r="CJ488" s="48"/>
      <c r="CK488" s="48"/>
      <c r="CL488" s="48"/>
      <c r="CM488" s="48"/>
      <c r="CN488" s="48"/>
      <c r="CO488" s="48"/>
      <c r="CP488" s="48"/>
      <c r="CQ488" s="48"/>
      <c r="CR488" s="48"/>
      <c r="CS488" s="48"/>
      <c r="CT488" s="48"/>
      <c r="CU488" s="48"/>
      <c r="CV488" s="48"/>
      <c r="CW488" s="48"/>
      <c r="CX488" s="48"/>
      <c r="CY488" s="48"/>
      <c r="CZ488" s="48"/>
      <c r="DA488" s="48"/>
      <c r="DB488"/>
    </row>
    <row r="489" spans="1:153" s="18" customFormat="1" x14ac:dyDescent="0.25">
      <c r="A489" s="63"/>
      <c r="B489" s="51" t="s">
        <v>32</v>
      </c>
      <c r="C489" s="64"/>
      <c r="D489" s="53">
        <v>21.875</v>
      </c>
      <c r="E489" s="66">
        <v>17.5</v>
      </c>
      <c r="F489" s="66"/>
      <c r="G489" s="66"/>
      <c r="H489" s="66"/>
      <c r="I489" s="66"/>
      <c r="J489" s="8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  <c r="BJ489" s="48"/>
      <c r="BK489" s="48"/>
      <c r="BL489" s="48"/>
      <c r="BM489" s="48"/>
      <c r="BN489" s="48"/>
      <c r="BO489" s="48"/>
      <c r="BP489" s="48"/>
      <c r="BQ489" s="48"/>
      <c r="BR489" s="48"/>
      <c r="BS489" s="48"/>
      <c r="BT489" s="48"/>
      <c r="BU489" s="48"/>
      <c r="BV489" s="48"/>
      <c r="BW489" s="48"/>
      <c r="BX489" s="48"/>
      <c r="BY489" s="48"/>
      <c r="BZ489" s="48"/>
      <c r="CA489" s="48"/>
      <c r="CB489" s="48"/>
      <c r="CC489" s="48"/>
      <c r="CD489" s="48"/>
      <c r="CE489" s="48"/>
      <c r="CF489" s="48"/>
      <c r="CG489" s="48"/>
      <c r="CH489" s="48"/>
      <c r="CI489" s="48"/>
      <c r="CJ489" s="48"/>
      <c r="CK489" s="48"/>
      <c r="CL489" s="48"/>
      <c r="CM489" s="48"/>
      <c r="CN489" s="48"/>
      <c r="CO489" s="48"/>
      <c r="CP489" s="48"/>
      <c r="CQ489" s="48"/>
      <c r="CR489" s="48"/>
      <c r="CS489" s="48"/>
      <c r="CT489" s="48"/>
      <c r="CU489" s="48"/>
      <c r="CV489" s="48"/>
      <c r="CW489" s="48"/>
      <c r="CX489" s="48"/>
      <c r="CY489" s="48"/>
      <c r="CZ489" s="48"/>
      <c r="DA489" s="48"/>
      <c r="DB489"/>
    </row>
    <row r="490" spans="1:153" s="18" customFormat="1" x14ac:dyDescent="0.25">
      <c r="A490" s="63"/>
      <c r="B490" s="51" t="s">
        <v>33</v>
      </c>
      <c r="C490" s="64"/>
      <c r="D490" s="53">
        <v>11.9</v>
      </c>
      <c r="E490" s="66">
        <v>10</v>
      </c>
      <c r="F490" s="53"/>
      <c r="G490" s="66"/>
      <c r="H490" s="53"/>
      <c r="I490" s="65"/>
      <c r="J490" s="8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  <c r="BJ490" s="48"/>
      <c r="BK490" s="48"/>
      <c r="BL490" s="48"/>
      <c r="BM490" s="48"/>
      <c r="BN490" s="48"/>
      <c r="BO490" s="48"/>
      <c r="BP490" s="48"/>
      <c r="BQ490" s="48"/>
      <c r="BR490" s="48"/>
      <c r="BS490" s="48"/>
      <c r="BT490" s="48"/>
      <c r="BU490" s="48"/>
      <c r="BV490" s="48"/>
      <c r="BW490" s="48"/>
      <c r="BX490" s="48"/>
      <c r="BY490" s="48"/>
      <c r="BZ490" s="48"/>
      <c r="CA490" s="48"/>
      <c r="CB490" s="48"/>
      <c r="CC490" s="48"/>
      <c r="CD490" s="48"/>
      <c r="CE490" s="48"/>
      <c r="CF490" s="48"/>
      <c r="CG490" s="48"/>
      <c r="CH490" s="48"/>
      <c r="CI490" s="48"/>
      <c r="CJ490" s="48"/>
      <c r="CK490" s="48"/>
      <c r="CL490" s="48"/>
      <c r="CM490" s="48"/>
      <c r="CN490" s="48"/>
      <c r="CO490" s="48"/>
      <c r="CP490" s="48"/>
      <c r="CQ490" s="48"/>
      <c r="CR490" s="48"/>
      <c r="CS490" s="48"/>
      <c r="CT490" s="48"/>
      <c r="CU490" s="48"/>
      <c r="CV490" s="48"/>
      <c r="CW490" s="48"/>
      <c r="CX490" s="48"/>
      <c r="CY490" s="48"/>
      <c r="CZ490" s="48"/>
      <c r="DA490" s="48"/>
      <c r="DB490"/>
    </row>
    <row r="491" spans="1:153" s="18" customFormat="1" x14ac:dyDescent="0.25">
      <c r="A491" s="63"/>
      <c r="B491" s="51" t="s">
        <v>51</v>
      </c>
      <c r="C491" s="64"/>
      <c r="D491" s="53">
        <v>2.1</v>
      </c>
      <c r="E491" s="66">
        <v>2.1</v>
      </c>
      <c r="F491" s="53"/>
      <c r="G491" s="66"/>
      <c r="H491" s="53"/>
      <c r="I491" s="65"/>
      <c r="J491" s="8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  <c r="BJ491" s="48"/>
      <c r="BK491" s="48"/>
      <c r="BL491" s="48"/>
      <c r="BM491" s="48"/>
      <c r="BN491" s="48"/>
      <c r="BO491" s="48"/>
      <c r="BP491" s="48"/>
      <c r="BQ491" s="48"/>
      <c r="BR491" s="48"/>
      <c r="BS491" s="48"/>
      <c r="BT491" s="48"/>
      <c r="BU491" s="48"/>
      <c r="BV491" s="48"/>
      <c r="BW491" s="48"/>
      <c r="BX491" s="48"/>
      <c r="BY491" s="48"/>
      <c r="BZ491" s="48"/>
      <c r="CA491" s="48"/>
      <c r="CB491" s="48"/>
      <c r="CC491" s="48"/>
      <c r="CD491" s="48"/>
      <c r="CE491" s="48"/>
      <c r="CF491" s="48"/>
      <c r="CG491" s="48"/>
      <c r="CH491" s="48"/>
      <c r="CI491" s="48"/>
      <c r="CJ491" s="48"/>
      <c r="CK491" s="48"/>
      <c r="CL491" s="48"/>
      <c r="CM491" s="48"/>
      <c r="CN491" s="48"/>
      <c r="CO491" s="48"/>
      <c r="CP491" s="48"/>
      <c r="CQ491" s="48"/>
      <c r="CR491" s="48"/>
      <c r="CS491" s="48"/>
      <c r="CT491" s="48"/>
      <c r="CU491" s="48"/>
      <c r="CV491" s="48"/>
      <c r="CW491" s="48"/>
      <c r="CX491" s="48"/>
      <c r="CY491" s="48"/>
      <c r="CZ491" s="48"/>
      <c r="DA491" s="48"/>
      <c r="DB491"/>
    </row>
    <row r="492" spans="1:153" s="18" customFormat="1" x14ac:dyDescent="0.25">
      <c r="A492" s="63"/>
      <c r="B492" s="51" t="s">
        <v>39</v>
      </c>
      <c r="C492" s="64"/>
      <c r="D492" s="53">
        <v>0.6</v>
      </c>
      <c r="E492" s="66">
        <v>0.6</v>
      </c>
      <c r="F492" s="53"/>
      <c r="G492" s="66"/>
      <c r="H492" s="53"/>
      <c r="I492" s="65"/>
      <c r="J492" s="8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  <c r="BJ492" s="48"/>
      <c r="BK492" s="48"/>
      <c r="BL492" s="48"/>
      <c r="BM492" s="48"/>
      <c r="BN492" s="48"/>
      <c r="BO492" s="48"/>
      <c r="BP492" s="48"/>
      <c r="BQ492" s="48"/>
      <c r="BR492" s="48"/>
      <c r="BS492" s="48"/>
      <c r="BT492" s="48"/>
      <c r="BU492" s="48"/>
      <c r="BV492" s="48"/>
      <c r="BW492" s="48"/>
      <c r="BX492" s="48"/>
      <c r="BY492" s="48"/>
      <c r="BZ492" s="48"/>
      <c r="CA492" s="48"/>
      <c r="CB492" s="48"/>
      <c r="CC492" s="48"/>
      <c r="CD492" s="48"/>
      <c r="CE492" s="48"/>
      <c r="CF492" s="48"/>
      <c r="CG492" s="48"/>
      <c r="CH492" s="48"/>
      <c r="CI492" s="48"/>
      <c r="CJ492" s="48"/>
      <c r="CK492" s="48"/>
      <c r="CL492" s="48"/>
      <c r="CM492" s="48"/>
      <c r="CN492" s="48"/>
      <c r="CO492" s="48"/>
      <c r="CP492" s="48"/>
      <c r="CQ492" s="48"/>
      <c r="CR492" s="48"/>
      <c r="CS492" s="48"/>
      <c r="CT492" s="48"/>
      <c r="CU492" s="48"/>
      <c r="CV492" s="48"/>
      <c r="CW492" s="48"/>
      <c r="CX492" s="48"/>
      <c r="CY492" s="48"/>
      <c r="CZ492" s="48"/>
      <c r="DA492" s="48"/>
      <c r="DB492"/>
    </row>
    <row r="493" spans="1:153" s="18" customFormat="1" x14ac:dyDescent="0.25">
      <c r="A493" s="63"/>
      <c r="B493" s="51" t="s">
        <v>40</v>
      </c>
      <c r="C493" s="64"/>
      <c r="D493" s="53">
        <v>6</v>
      </c>
      <c r="E493" s="66">
        <v>6</v>
      </c>
      <c r="F493" s="53"/>
      <c r="G493" s="66"/>
      <c r="H493" s="53"/>
      <c r="I493" s="65"/>
      <c r="J493" s="8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  <c r="BA493" s="48"/>
      <c r="BB493" s="48"/>
      <c r="BC493" s="48"/>
      <c r="BD493" s="48"/>
      <c r="BE493" s="48"/>
      <c r="BF493" s="48"/>
      <c r="BG493" s="48"/>
      <c r="BH493" s="48"/>
      <c r="BI493" s="48"/>
      <c r="BJ493" s="48"/>
      <c r="BK493" s="48"/>
      <c r="BL493" s="48"/>
      <c r="BM493" s="48"/>
      <c r="BN493" s="48"/>
      <c r="BO493" s="48"/>
      <c r="BP493" s="48"/>
      <c r="BQ493" s="48"/>
      <c r="BR493" s="48"/>
      <c r="BS493" s="48"/>
      <c r="BT493" s="48"/>
      <c r="BU493" s="48"/>
      <c r="BV493" s="48"/>
      <c r="BW493" s="48"/>
      <c r="BX493" s="48"/>
      <c r="BY493" s="48"/>
      <c r="BZ493" s="48"/>
      <c r="CA493" s="48"/>
      <c r="CB493" s="48"/>
      <c r="CC493" s="48"/>
      <c r="CD493" s="48"/>
      <c r="CE493" s="48"/>
      <c r="CF493" s="48"/>
      <c r="CG493" s="48"/>
      <c r="CH493" s="48"/>
      <c r="CI493" s="48"/>
      <c r="CJ493" s="48"/>
      <c r="CK493" s="48"/>
      <c r="CL493" s="48"/>
      <c r="CM493" s="48"/>
      <c r="CN493" s="48"/>
      <c r="CO493" s="48"/>
      <c r="CP493" s="48"/>
      <c r="CQ493" s="48"/>
      <c r="CR493" s="48"/>
      <c r="CS493" s="48"/>
      <c r="CT493" s="48"/>
      <c r="CU493" s="48"/>
      <c r="CV493" s="48"/>
      <c r="CW493" s="48"/>
      <c r="CX493" s="48"/>
      <c r="CY493" s="48"/>
      <c r="CZ493" s="48"/>
      <c r="DA493" s="48"/>
      <c r="DB493"/>
    </row>
    <row r="494" spans="1:153" s="18" customFormat="1" x14ac:dyDescent="0.25">
      <c r="A494" s="63"/>
      <c r="B494" s="51" t="s">
        <v>34</v>
      </c>
      <c r="C494" s="64"/>
      <c r="D494" s="53">
        <v>2</v>
      </c>
      <c r="E494" s="66">
        <v>2</v>
      </c>
      <c r="F494" s="53"/>
      <c r="G494" s="66"/>
      <c r="H494" s="53"/>
      <c r="I494" s="65"/>
      <c r="J494" s="8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  <c r="AZ494" s="48"/>
      <c r="BA494" s="48"/>
      <c r="BB494" s="48"/>
      <c r="BC494" s="48"/>
      <c r="BD494" s="48"/>
      <c r="BE494" s="48"/>
      <c r="BF494" s="48"/>
      <c r="BG494" s="48"/>
      <c r="BH494" s="48"/>
      <c r="BI494" s="48"/>
      <c r="BJ494" s="48"/>
      <c r="BK494" s="48"/>
      <c r="BL494" s="48"/>
      <c r="BM494" s="48"/>
      <c r="BN494" s="48"/>
      <c r="BO494" s="48"/>
      <c r="BP494" s="48"/>
      <c r="BQ494" s="48"/>
      <c r="BR494" s="48"/>
      <c r="BS494" s="48"/>
      <c r="BT494" s="48"/>
      <c r="BU494" s="48"/>
      <c r="BV494" s="48"/>
      <c r="BW494" s="48"/>
      <c r="BX494" s="48"/>
      <c r="BY494" s="48"/>
      <c r="BZ494" s="48"/>
      <c r="CA494" s="48"/>
      <c r="CB494" s="48"/>
      <c r="CC494" s="48"/>
      <c r="CD494" s="48"/>
      <c r="CE494" s="48"/>
      <c r="CF494" s="48"/>
      <c r="CG494" s="48"/>
      <c r="CH494" s="48"/>
      <c r="CI494" s="48"/>
      <c r="CJ494" s="48"/>
      <c r="CK494" s="48"/>
      <c r="CL494" s="48"/>
      <c r="CM494" s="48"/>
      <c r="CN494" s="48"/>
      <c r="CO494" s="48"/>
      <c r="CP494" s="48"/>
      <c r="CQ494" s="48"/>
      <c r="CR494" s="48"/>
      <c r="CS494" s="48"/>
      <c r="CT494" s="48"/>
      <c r="CU494" s="48"/>
      <c r="CV494" s="48"/>
      <c r="CW494" s="48"/>
      <c r="CX494" s="48"/>
      <c r="CY494" s="48"/>
      <c r="CZ494" s="48"/>
      <c r="DA494" s="48"/>
      <c r="DB494"/>
    </row>
    <row r="495" spans="1:153" s="24" customFormat="1" x14ac:dyDescent="0.25">
      <c r="A495" s="63" t="s">
        <v>101</v>
      </c>
      <c r="B495" s="51"/>
      <c r="C495" s="64">
        <v>130</v>
      </c>
      <c r="D495" s="53"/>
      <c r="E495" s="66"/>
      <c r="F495" s="53">
        <v>4.8</v>
      </c>
      <c r="G495" s="66">
        <v>3.6</v>
      </c>
      <c r="H495" s="53">
        <v>29.4</v>
      </c>
      <c r="I495" s="65">
        <v>169</v>
      </c>
      <c r="J495" s="88" t="s">
        <v>188</v>
      </c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  <c r="AL495" s="74"/>
      <c r="AM495" s="74"/>
      <c r="AN495" s="74"/>
      <c r="AO495" s="74"/>
      <c r="AP495" s="74"/>
      <c r="AQ495" s="74"/>
      <c r="AR495" s="74"/>
      <c r="AS495" s="74"/>
      <c r="AT495" s="74"/>
      <c r="AU495" s="74"/>
      <c r="AV495" s="74"/>
      <c r="AW495" s="74"/>
      <c r="AX495" s="74"/>
      <c r="AY495" s="74"/>
      <c r="AZ495" s="74"/>
      <c r="BA495" s="74"/>
      <c r="BB495" s="74"/>
      <c r="BC495" s="74"/>
      <c r="BD495" s="74"/>
      <c r="BE495" s="74"/>
      <c r="BF495" s="74"/>
      <c r="BG495" s="74"/>
      <c r="BH495" s="74"/>
      <c r="BI495" s="74"/>
      <c r="BJ495" s="74"/>
      <c r="BK495" s="74"/>
      <c r="BL495" s="74"/>
      <c r="BM495" s="74"/>
      <c r="BN495" s="74"/>
      <c r="BO495" s="74"/>
      <c r="BP495" s="74"/>
      <c r="BQ495" s="74"/>
      <c r="BR495" s="74"/>
      <c r="BS495" s="74"/>
      <c r="BT495" s="74"/>
      <c r="BU495" s="74"/>
      <c r="BV495" s="74"/>
      <c r="BW495" s="74"/>
      <c r="BX495" s="74"/>
      <c r="BY495" s="74"/>
      <c r="BZ495" s="74"/>
      <c r="CA495" s="74"/>
      <c r="CB495" s="74"/>
      <c r="CC495" s="74"/>
      <c r="CD495" s="74"/>
      <c r="CE495" s="74"/>
      <c r="CF495" s="74"/>
      <c r="CG495" s="74"/>
      <c r="CH495" s="74"/>
      <c r="CI495" s="74"/>
      <c r="CJ495" s="74"/>
      <c r="CK495" s="74"/>
      <c r="CL495" s="74"/>
      <c r="CM495" s="74"/>
      <c r="CN495" s="74"/>
      <c r="CO495" s="74"/>
      <c r="CP495" s="74"/>
      <c r="CQ495" s="74"/>
      <c r="CR495" s="74"/>
      <c r="CS495" s="74"/>
      <c r="CT495" s="74"/>
      <c r="CU495" s="74"/>
      <c r="CV495" s="74"/>
      <c r="CW495" s="74"/>
      <c r="CX495" s="74"/>
      <c r="CY495" s="74"/>
      <c r="CZ495" s="74"/>
      <c r="DA495" s="74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  <c r="ER495" s="19"/>
      <c r="ES495" s="19"/>
      <c r="ET495" s="19"/>
      <c r="EU495" s="19"/>
      <c r="EV495" s="19"/>
      <c r="EW495" s="19"/>
    </row>
    <row r="496" spans="1:153" s="24" customFormat="1" x14ac:dyDescent="0.25">
      <c r="A496" s="63"/>
      <c r="B496" s="51" t="s">
        <v>102</v>
      </c>
      <c r="C496" s="64"/>
      <c r="D496" s="53">
        <v>45.5</v>
      </c>
      <c r="E496" s="66">
        <v>45.5</v>
      </c>
      <c r="F496" s="53"/>
      <c r="G496" s="66"/>
      <c r="H496" s="53"/>
      <c r="I496" s="65"/>
      <c r="J496" s="88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  <c r="AL496" s="74"/>
      <c r="AM496" s="74"/>
      <c r="AN496" s="74"/>
      <c r="AO496" s="74"/>
      <c r="AP496" s="74"/>
      <c r="AQ496" s="74"/>
      <c r="AR496" s="74"/>
      <c r="AS496" s="74"/>
      <c r="AT496" s="74"/>
      <c r="AU496" s="74"/>
      <c r="AV496" s="74"/>
      <c r="AW496" s="74"/>
      <c r="AX496" s="74"/>
      <c r="AY496" s="74"/>
      <c r="AZ496" s="74"/>
      <c r="BA496" s="74"/>
      <c r="BB496" s="74"/>
      <c r="BC496" s="74"/>
      <c r="BD496" s="74"/>
      <c r="BE496" s="74"/>
      <c r="BF496" s="74"/>
      <c r="BG496" s="74"/>
      <c r="BH496" s="74"/>
      <c r="BI496" s="74"/>
      <c r="BJ496" s="74"/>
      <c r="BK496" s="74"/>
      <c r="BL496" s="74"/>
      <c r="BM496" s="74"/>
      <c r="BN496" s="74"/>
      <c r="BO496" s="74"/>
      <c r="BP496" s="74"/>
      <c r="BQ496" s="74"/>
      <c r="BR496" s="74"/>
      <c r="BS496" s="74"/>
      <c r="BT496" s="74"/>
      <c r="BU496" s="74"/>
      <c r="BV496" s="74"/>
      <c r="BW496" s="74"/>
      <c r="BX496" s="74"/>
      <c r="BY496" s="74"/>
      <c r="BZ496" s="74"/>
      <c r="CA496" s="74"/>
      <c r="CB496" s="74"/>
      <c r="CC496" s="74"/>
      <c r="CD496" s="74"/>
      <c r="CE496" s="74"/>
      <c r="CF496" s="74"/>
      <c r="CG496" s="74"/>
      <c r="CH496" s="74"/>
      <c r="CI496" s="74"/>
      <c r="CJ496" s="74"/>
      <c r="CK496" s="74"/>
      <c r="CL496" s="74"/>
      <c r="CM496" s="74"/>
      <c r="CN496" s="74"/>
      <c r="CO496" s="74"/>
      <c r="CP496" s="74"/>
      <c r="CQ496" s="74"/>
      <c r="CR496" s="74"/>
      <c r="CS496" s="74"/>
      <c r="CT496" s="74"/>
      <c r="CU496" s="74"/>
      <c r="CV496" s="74"/>
      <c r="CW496" s="74"/>
      <c r="CX496" s="74"/>
      <c r="CY496" s="74"/>
      <c r="CZ496" s="74"/>
      <c r="DA496" s="74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  <c r="DQ496" s="19"/>
      <c r="DR496" s="19"/>
      <c r="DS496" s="19"/>
      <c r="DT496" s="19"/>
      <c r="DU496" s="19"/>
      <c r="DV496" s="19"/>
      <c r="DW496" s="19"/>
      <c r="DX496" s="19"/>
      <c r="DY496" s="19"/>
      <c r="DZ496" s="19"/>
      <c r="EA496" s="19"/>
      <c r="EB496" s="19"/>
      <c r="EC496" s="19"/>
      <c r="ED496" s="19"/>
      <c r="EE496" s="19"/>
      <c r="EF496" s="19"/>
      <c r="EG496" s="19"/>
      <c r="EH496" s="19"/>
      <c r="EI496" s="19"/>
      <c r="EJ496" s="19"/>
      <c r="EK496" s="19"/>
      <c r="EL496" s="19"/>
      <c r="EM496" s="19"/>
      <c r="EN496" s="19"/>
      <c r="EO496" s="19"/>
      <c r="EP496" s="19"/>
      <c r="EQ496" s="19"/>
      <c r="ER496" s="19"/>
      <c r="ES496" s="19"/>
      <c r="ET496" s="19"/>
      <c r="EU496" s="19"/>
      <c r="EV496" s="19"/>
      <c r="EW496" s="19"/>
    </row>
    <row r="497" spans="1:153" s="24" customFormat="1" x14ac:dyDescent="0.25">
      <c r="A497" s="63"/>
      <c r="B497" s="51" t="s">
        <v>20</v>
      </c>
      <c r="C497" s="64"/>
      <c r="D497" s="53">
        <v>2.6</v>
      </c>
      <c r="E497" s="66">
        <v>2.6</v>
      </c>
      <c r="F497" s="53"/>
      <c r="G497" s="66"/>
      <c r="H497" s="53"/>
      <c r="I497" s="65"/>
      <c r="J497" s="88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  <c r="AL497" s="74"/>
      <c r="AM497" s="74"/>
      <c r="AN497" s="74"/>
      <c r="AO497" s="74"/>
      <c r="AP497" s="74"/>
      <c r="AQ497" s="74"/>
      <c r="AR497" s="74"/>
      <c r="AS497" s="74"/>
      <c r="AT497" s="74"/>
      <c r="AU497" s="74"/>
      <c r="AV497" s="74"/>
      <c r="AW497" s="74"/>
      <c r="AX497" s="74"/>
      <c r="AY497" s="74"/>
      <c r="AZ497" s="74"/>
      <c r="BA497" s="74"/>
      <c r="BB497" s="74"/>
      <c r="BC497" s="74"/>
      <c r="BD497" s="74"/>
      <c r="BE497" s="74"/>
      <c r="BF497" s="74"/>
      <c r="BG497" s="74"/>
      <c r="BH497" s="74"/>
      <c r="BI497" s="74"/>
      <c r="BJ497" s="74"/>
      <c r="BK497" s="74"/>
      <c r="BL497" s="74"/>
      <c r="BM497" s="74"/>
      <c r="BN497" s="74"/>
      <c r="BO497" s="74"/>
      <c r="BP497" s="74"/>
      <c r="BQ497" s="74"/>
      <c r="BR497" s="74"/>
      <c r="BS497" s="74"/>
      <c r="BT497" s="74"/>
      <c r="BU497" s="74"/>
      <c r="BV497" s="74"/>
      <c r="BW497" s="74"/>
      <c r="BX497" s="74"/>
      <c r="BY497" s="74"/>
      <c r="BZ497" s="74"/>
      <c r="CA497" s="74"/>
      <c r="CB497" s="74"/>
      <c r="CC497" s="74"/>
      <c r="CD497" s="74"/>
      <c r="CE497" s="74"/>
      <c r="CF497" s="74"/>
      <c r="CG497" s="74"/>
      <c r="CH497" s="74"/>
      <c r="CI497" s="74"/>
      <c r="CJ497" s="74"/>
      <c r="CK497" s="74"/>
      <c r="CL497" s="74"/>
      <c r="CM497" s="74"/>
      <c r="CN497" s="74"/>
      <c r="CO497" s="74"/>
      <c r="CP497" s="74"/>
      <c r="CQ497" s="74"/>
      <c r="CR497" s="74"/>
      <c r="CS497" s="74"/>
      <c r="CT497" s="74"/>
      <c r="CU497" s="74"/>
      <c r="CV497" s="74"/>
      <c r="CW497" s="74"/>
      <c r="CX497" s="74"/>
      <c r="CY497" s="74"/>
      <c r="CZ497" s="74"/>
      <c r="DA497" s="74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  <c r="ER497" s="19"/>
      <c r="ES497" s="19"/>
      <c r="ET497" s="19"/>
      <c r="EU497" s="19"/>
      <c r="EV497" s="19"/>
      <c r="EW497" s="19"/>
    </row>
    <row r="498" spans="1:153" s="24" customFormat="1" x14ac:dyDescent="0.25">
      <c r="A498" s="63"/>
      <c r="B498" s="51" t="s">
        <v>19</v>
      </c>
      <c r="C498" s="64"/>
      <c r="D498" s="53">
        <v>0.7</v>
      </c>
      <c r="E498" s="66">
        <v>0.7</v>
      </c>
      <c r="F498" s="53"/>
      <c r="G498" s="66"/>
      <c r="H498" s="53"/>
      <c r="I498" s="65"/>
      <c r="J498" s="88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  <c r="AL498" s="74"/>
      <c r="AM498" s="74"/>
      <c r="AN498" s="74"/>
      <c r="AO498" s="74"/>
      <c r="AP498" s="74"/>
      <c r="AQ498" s="74"/>
      <c r="AR498" s="74"/>
      <c r="AS498" s="74"/>
      <c r="AT498" s="74"/>
      <c r="AU498" s="74"/>
      <c r="AV498" s="74"/>
      <c r="AW498" s="74"/>
      <c r="AX498" s="74"/>
      <c r="AY498" s="74"/>
      <c r="AZ498" s="74"/>
      <c r="BA498" s="74"/>
      <c r="BB498" s="74"/>
      <c r="BC498" s="74"/>
      <c r="BD498" s="74"/>
      <c r="BE498" s="74"/>
      <c r="BF498" s="74"/>
      <c r="BG498" s="74"/>
      <c r="BH498" s="74"/>
      <c r="BI498" s="74"/>
      <c r="BJ498" s="74"/>
      <c r="BK498" s="74"/>
      <c r="BL498" s="74"/>
      <c r="BM498" s="74"/>
      <c r="BN498" s="74"/>
      <c r="BO498" s="74"/>
      <c r="BP498" s="74"/>
      <c r="BQ498" s="74"/>
      <c r="BR498" s="74"/>
      <c r="BS498" s="74"/>
      <c r="BT498" s="74"/>
      <c r="BU498" s="74"/>
      <c r="BV498" s="74"/>
      <c r="BW498" s="74"/>
      <c r="BX498" s="74"/>
      <c r="BY498" s="74"/>
      <c r="BZ498" s="74"/>
      <c r="CA498" s="74"/>
      <c r="CB498" s="74"/>
      <c r="CC498" s="74"/>
      <c r="CD498" s="74"/>
      <c r="CE498" s="74"/>
      <c r="CF498" s="74"/>
      <c r="CG498" s="74"/>
      <c r="CH498" s="74"/>
      <c r="CI498" s="74"/>
      <c r="CJ498" s="74"/>
      <c r="CK498" s="74"/>
      <c r="CL498" s="74"/>
      <c r="CM498" s="74"/>
      <c r="CN498" s="74"/>
      <c r="CO498" s="74"/>
      <c r="CP498" s="74"/>
      <c r="CQ498" s="74"/>
      <c r="CR498" s="74"/>
      <c r="CS498" s="74"/>
      <c r="CT498" s="74"/>
      <c r="CU498" s="74"/>
      <c r="CV498" s="74"/>
      <c r="CW498" s="74"/>
      <c r="CX498" s="74"/>
      <c r="CY498" s="74"/>
      <c r="CZ498" s="74"/>
      <c r="DA498" s="74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  <c r="ER498" s="19"/>
      <c r="ES498" s="19"/>
      <c r="ET498" s="19"/>
      <c r="EU498" s="19"/>
      <c r="EV498" s="19"/>
      <c r="EW498" s="19"/>
    </row>
    <row r="499" spans="1:153" s="24" customFormat="1" x14ac:dyDescent="0.25">
      <c r="A499" s="63"/>
      <c r="B499" s="114" t="s">
        <v>17</v>
      </c>
      <c r="C499" s="64"/>
      <c r="D499" s="53">
        <v>174</v>
      </c>
      <c r="E499" s="66">
        <v>174</v>
      </c>
      <c r="F499" s="53"/>
      <c r="G499" s="66"/>
      <c r="H499" s="53"/>
      <c r="I499" s="65"/>
      <c r="J499" s="88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  <c r="AL499" s="74"/>
      <c r="AM499" s="74"/>
      <c r="AN499" s="74"/>
      <c r="AO499" s="74"/>
      <c r="AP499" s="74"/>
      <c r="AQ499" s="74"/>
      <c r="AR499" s="74"/>
      <c r="AS499" s="74"/>
      <c r="AT499" s="74"/>
      <c r="AU499" s="74"/>
      <c r="AV499" s="74"/>
      <c r="AW499" s="74"/>
      <c r="AX499" s="74"/>
      <c r="AY499" s="74"/>
      <c r="AZ499" s="74"/>
      <c r="BA499" s="74"/>
      <c r="BB499" s="74"/>
      <c r="BC499" s="74"/>
      <c r="BD499" s="74"/>
      <c r="BE499" s="74"/>
      <c r="BF499" s="74"/>
      <c r="BG499" s="74"/>
      <c r="BH499" s="74"/>
      <c r="BI499" s="74"/>
      <c r="BJ499" s="74"/>
      <c r="BK499" s="74"/>
      <c r="BL499" s="74"/>
      <c r="BM499" s="74"/>
      <c r="BN499" s="74"/>
      <c r="BO499" s="74"/>
      <c r="BP499" s="74"/>
      <c r="BQ499" s="74"/>
      <c r="BR499" s="74"/>
      <c r="BS499" s="74"/>
      <c r="BT499" s="74"/>
      <c r="BU499" s="74"/>
      <c r="BV499" s="74"/>
      <c r="BW499" s="74"/>
      <c r="BX499" s="74"/>
      <c r="BY499" s="74"/>
      <c r="BZ499" s="74"/>
      <c r="CA499" s="74"/>
      <c r="CB499" s="74"/>
      <c r="CC499" s="74"/>
      <c r="CD499" s="74"/>
      <c r="CE499" s="74"/>
      <c r="CF499" s="74"/>
      <c r="CG499" s="74"/>
      <c r="CH499" s="74"/>
      <c r="CI499" s="74"/>
      <c r="CJ499" s="74"/>
      <c r="CK499" s="74"/>
      <c r="CL499" s="74"/>
      <c r="CM499" s="74"/>
      <c r="CN499" s="74"/>
      <c r="CO499" s="74"/>
      <c r="CP499" s="74"/>
      <c r="CQ499" s="74"/>
      <c r="CR499" s="74"/>
      <c r="CS499" s="74"/>
      <c r="CT499" s="74"/>
      <c r="CU499" s="74"/>
      <c r="CV499" s="74"/>
      <c r="CW499" s="74"/>
      <c r="CX499" s="74"/>
      <c r="CY499" s="74"/>
      <c r="CZ499" s="74"/>
      <c r="DA499" s="74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  <c r="ER499" s="19"/>
      <c r="ES499" s="19"/>
      <c r="ET499" s="19"/>
      <c r="EU499" s="19"/>
      <c r="EV499" s="19"/>
      <c r="EW499" s="19"/>
    </row>
    <row r="500" spans="1:153" s="39" customFormat="1" x14ac:dyDescent="0.25">
      <c r="A500" s="63" t="s">
        <v>286</v>
      </c>
      <c r="B500" s="51"/>
      <c r="C500" s="64">
        <v>180</v>
      </c>
      <c r="D500" s="53"/>
      <c r="E500" s="66"/>
      <c r="F500" s="65"/>
      <c r="G500" s="66"/>
      <c r="H500" s="53">
        <v>10</v>
      </c>
      <c r="I500" s="65">
        <v>40</v>
      </c>
      <c r="J500" s="88" t="s">
        <v>291</v>
      </c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  <c r="CR500" s="43"/>
      <c r="CS500" s="43"/>
      <c r="CT500" s="43"/>
      <c r="CU500" s="43"/>
      <c r="CV500" s="43"/>
      <c r="CW500" s="43"/>
      <c r="CX500" s="43"/>
      <c r="CY500" s="43"/>
      <c r="CZ500" s="43"/>
      <c r="DA500" s="43"/>
      <c r="DB500" s="37"/>
    </row>
    <row r="501" spans="1:153" s="39" customFormat="1" x14ac:dyDescent="0.25">
      <c r="A501" s="63"/>
      <c r="B501" s="51" t="s">
        <v>70</v>
      </c>
      <c r="C501" s="64"/>
      <c r="D501" s="53">
        <v>21.6</v>
      </c>
      <c r="E501" s="66">
        <v>21.6</v>
      </c>
      <c r="F501" s="65"/>
      <c r="G501" s="66"/>
      <c r="H501" s="53"/>
      <c r="I501" s="65"/>
      <c r="J501" s="88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37"/>
    </row>
    <row r="502" spans="1:153" s="39" customFormat="1" x14ac:dyDescent="0.25">
      <c r="A502" s="63"/>
      <c r="B502" s="51" t="s">
        <v>52</v>
      </c>
      <c r="C502" s="64"/>
      <c r="D502" s="53">
        <v>180</v>
      </c>
      <c r="E502" s="66">
        <v>180</v>
      </c>
      <c r="F502" s="65"/>
      <c r="G502" s="66"/>
      <c r="H502" s="53"/>
      <c r="I502" s="65"/>
      <c r="J502" s="88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  <c r="CR502" s="43"/>
      <c r="CS502" s="43"/>
      <c r="CT502" s="43"/>
      <c r="CU502" s="43"/>
      <c r="CV502" s="43"/>
      <c r="CW502" s="43"/>
      <c r="CX502" s="43"/>
      <c r="CY502" s="43"/>
      <c r="CZ502" s="43"/>
      <c r="DA502" s="43"/>
      <c r="DB502" s="37"/>
    </row>
    <row r="503" spans="1:153" s="39" customFormat="1" x14ac:dyDescent="0.25">
      <c r="A503" s="63"/>
      <c r="B503" s="51" t="s">
        <v>18</v>
      </c>
      <c r="C503" s="64"/>
      <c r="D503" s="53">
        <v>5</v>
      </c>
      <c r="E503" s="66">
        <v>5</v>
      </c>
      <c r="F503" s="65"/>
      <c r="G503" s="66"/>
      <c r="H503" s="53"/>
      <c r="I503" s="65"/>
      <c r="J503" s="88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  <c r="CR503" s="43"/>
      <c r="CS503" s="43"/>
      <c r="CT503" s="43"/>
      <c r="CU503" s="43"/>
      <c r="CV503" s="43"/>
      <c r="CW503" s="43"/>
      <c r="CX503" s="43"/>
      <c r="CY503" s="43"/>
      <c r="CZ503" s="43"/>
      <c r="DA503" s="43"/>
      <c r="DB503" s="37"/>
    </row>
    <row r="504" spans="1:153" ht="16.5" thickBot="1" x14ac:dyDescent="0.3">
      <c r="A504" s="105" t="s">
        <v>46</v>
      </c>
      <c r="B504" s="106"/>
      <c r="C504" s="107">
        <v>37.5</v>
      </c>
      <c r="D504" s="108">
        <v>37.5</v>
      </c>
      <c r="E504" s="108">
        <v>37.5</v>
      </c>
      <c r="F504" s="109">
        <v>1.8</v>
      </c>
      <c r="G504" s="109">
        <v>0.4</v>
      </c>
      <c r="H504" s="109">
        <v>18</v>
      </c>
      <c r="I504" s="109">
        <v>82.5</v>
      </c>
      <c r="J504" s="221"/>
    </row>
    <row r="505" spans="1:153" ht="23.25" customHeight="1" thickBot="1" x14ac:dyDescent="0.3">
      <c r="A505" s="78" t="s">
        <v>26</v>
      </c>
      <c r="B505" s="79"/>
      <c r="C505" s="80">
        <v>687.5</v>
      </c>
      <c r="D505" s="110"/>
      <c r="E505" s="61"/>
      <c r="F505" s="110">
        <f>SUM(F470:F504)</f>
        <v>18.86</v>
      </c>
      <c r="G505" s="110">
        <f>SUM(G470:G504)</f>
        <v>21.5</v>
      </c>
      <c r="H505" s="110">
        <f>SUM(H470:H504)</f>
        <v>91.7</v>
      </c>
      <c r="I505" s="110">
        <f>SUM(I470:I504)</f>
        <v>636</v>
      </c>
      <c r="J505" s="227"/>
    </row>
    <row r="506" spans="1:153" x14ac:dyDescent="0.25">
      <c r="B506" s="45" t="s">
        <v>47</v>
      </c>
      <c r="C506" s="64"/>
      <c r="D506" s="51"/>
      <c r="E506" s="66"/>
      <c r="G506" s="66"/>
      <c r="I506" s="66"/>
      <c r="J506" s="225"/>
    </row>
    <row r="507" spans="1:153" s="35" customFormat="1" x14ac:dyDescent="0.25">
      <c r="A507" s="63" t="s">
        <v>298</v>
      </c>
      <c r="B507" s="173"/>
      <c r="C507" s="113">
        <v>50</v>
      </c>
      <c r="D507" s="81"/>
      <c r="E507" s="64"/>
      <c r="F507" s="89">
        <v>3.8</v>
      </c>
      <c r="G507" s="89">
        <v>4.8</v>
      </c>
      <c r="H507" s="64">
        <v>22.3</v>
      </c>
      <c r="I507" s="89">
        <v>148</v>
      </c>
      <c r="J507" s="88" t="s">
        <v>299</v>
      </c>
      <c r="K507" s="147"/>
      <c r="L507" s="147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  <c r="AA507" s="142"/>
      <c r="AB507" s="142"/>
      <c r="AC507" s="142"/>
      <c r="AD507" s="142"/>
      <c r="AE507" s="142"/>
      <c r="AF507" s="142"/>
      <c r="AG507" s="142"/>
      <c r="AH507" s="142"/>
      <c r="AI507" s="142"/>
      <c r="AJ507" s="142"/>
      <c r="AK507" s="142"/>
      <c r="AL507" s="142"/>
      <c r="AM507" s="142"/>
      <c r="AN507" s="142"/>
      <c r="AO507" s="142"/>
      <c r="AP507" s="142"/>
      <c r="AQ507" s="142"/>
      <c r="AR507" s="142"/>
      <c r="AS507" s="142"/>
      <c r="AT507" s="142"/>
      <c r="AU507" s="142"/>
      <c r="AV507" s="142"/>
      <c r="AW507" s="142"/>
      <c r="AX507" s="142"/>
      <c r="AY507" s="142"/>
      <c r="AZ507" s="142"/>
      <c r="BA507" s="142"/>
      <c r="BB507" s="142"/>
      <c r="BC507" s="142"/>
      <c r="BD507" s="142"/>
      <c r="BE507" s="142"/>
      <c r="BF507" s="142"/>
      <c r="BG507" s="142"/>
      <c r="BH507" s="142"/>
      <c r="BI507" s="142"/>
      <c r="BJ507" s="142"/>
      <c r="BK507" s="142"/>
      <c r="BL507" s="142"/>
      <c r="BM507" s="142"/>
      <c r="BN507" s="142"/>
      <c r="BO507" s="142"/>
      <c r="BP507" s="142"/>
      <c r="BQ507" s="142"/>
      <c r="BR507" s="142"/>
      <c r="BS507" s="142"/>
      <c r="BT507" s="142"/>
      <c r="BU507" s="142"/>
      <c r="BV507" s="142"/>
      <c r="BW507" s="142"/>
      <c r="BX507" s="142"/>
      <c r="BY507" s="142"/>
      <c r="BZ507" s="142"/>
      <c r="CA507" s="142"/>
      <c r="CB507" s="142"/>
      <c r="CC507" s="142"/>
      <c r="CD507" s="142"/>
      <c r="CE507" s="142"/>
      <c r="CF507" s="142"/>
      <c r="CG507" s="142"/>
      <c r="CH507" s="142"/>
      <c r="CI507" s="142"/>
      <c r="CJ507" s="142"/>
      <c r="CK507" s="142"/>
      <c r="CL507" s="142"/>
      <c r="CM507" s="142"/>
      <c r="CN507" s="142"/>
      <c r="CO507" s="142"/>
      <c r="CP507" s="142"/>
      <c r="CQ507" s="142"/>
      <c r="CR507" s="142"/>
      <c r="CS507" s="142"/>
      <c r="CT507" s="142"/>
      <c r="CU507" s="142"/>
      <c r="CV507" s="142"/>
      <c r="CW507" s="142"/>
      <c r="CX507" s="142"/>
      <c r="CY507" s="142"/>
      <c r="CZ507" s="142"/>
      <c r="DA507" s="142"/>
      <c r="DB507" s="20"/>
    </row>
    <row r="508" spans="1:153" s="35" customFormat="1" x14ac:dyDescent="0.25">
      <c r="A508" s="63"/>
      <c r="B508" s="173" t="s">
        <v>43</v>
      </c>
      <c r="C508" s="172"/>
      <c r="D508" s="81">
        <v>30</v>
      </c>
      <c r="E508" s="64">
        <v>30</v>
      </c>
      <c r="F508" s="89"/>
      <c r="G508" s="89"/>
      <c r="H508" s="64"/>
      <c r="I508" s="89"/>
      <c r="J508" s="88"/>
      <c r="K508" s="147"/>
      <c r="L508" s="147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  <c r="AA508" s="142"/>
      <c r="AB508" s="142"/>
      <c r="AC508" s="142"/>
      <c r="AD508" s="142"/>
      <c r="AE508" s="142"/>
      <c r="AF508" s="142"/>
      <c r="AG508" s="142"/>
      <c r="AH508" s="142"/>
      <c r="AI508" s="142"/>
      <c r="AJ508" s="142"/>
      <c r="AK508" s="142"/>
      <c r="AL508" s="142"/>
      <c r="AM508" s="142"/>
      <c r="AN508" s="142"/>
      <c r="AO508" s="142"/>
      <c r="AP508" s="142"/>
      <c r="AQ508" s="142"/>
      <c r="AR508" s="142"/>
      <c r="AS508" s="142"/>
      <c r="AT508" s="142"/>
      <c r="AU508" s="142"/>
      <c r="AV508" s="142"/>
      <c r="AW508" s="142"/>
      <c r="AX508" s="142"/>
      <c r="AY508" s="142"/>
      <c r="AZ508" s="142"/>
      <c r="BA508" s="142"/>
      <c r="BB508" s="142"/>
      <c r="BC508" s="142"/>
      <c r="BD508" s="142"/>
      <c r="BE508" s="142"/>
      <c r="BF508" s="142"/>
      <c r="BG508" s="142"/>
      <c r="BH508" s="142"/>
      <c r="BI508" s="142"/>
      <c r="BJ508" s="142"/>
      <c r="BK508" s="142"/>
      <c r="BL508" s="142"/>
      <c r="BM508" s="142"/>
      <c r="BN508" s="142"/>
      <c r="BO508" s="142"/>
      <c r="BP508" s="142"/>
      <c r="BQ508" s="142"/>
      <c r="BR508" s="142"/>
      <c r="BS508" s="142"/>
      <c r="BT508" s="142"/>
      <c r="BU508" s="142"/>
      <c r="BV508" s="142"/>
      <c r="BW508" s="142"/>
      <c r="BX508" s="142"/>
      <c r="BY508" s="142"/>
      <c r="BZ508" s="142"/>
      <c r="CA508" s="142"/>
      <c r="CB508" s="142"/>
      <c r="CC508" s="142"/>
      <c r="CD508" s="142"/>
      <c r="CE508" s="142"/>
      <c r="CF508" s="142"/>
      <c r="CG508" s="142"/>
      <c r="CH508" s="142"/>
      <c r="CI508" s="142"/>
      <c r="CJ508" s="142"/>
      <c r="CK508" s="142"/>
      <c r="CL508" s="142"/>
      <c r="CM508" s="142"/>
      <c r="CN508" s="142"/>
      <c r="CO508" s="142"/>
      <c r="CP508" s="142"/>
      <c r="CQ508" s="142"/>
      <c r="CR508" s="142"/>
      <c r="CS508" s="142"/>
      <c r="CT508" s="142"/>
      <c r="CU508" s="142"/>
      <c r="CV508" s="142"/>
      <c r="CW508" s="142"/>
      <c r="CX508" s="142"/>
      <c r="CY508" s="142"/>
      <c r="CZ508" s="142"/>
      <c r="DA508" s="142"/>
      <c r="DB508" s="20"/>
    </row>
    <row r="509" spans="1:153" s="35" customFormat="1" x14ac:dyDescent="0.25">
      <c r="A509" s="63"/>
      <c r="B509" s="173" t="s">
        <v>18</v>
      </c>
      <c r="C509" s="172"/>
      <c r="D509" s="81">
        <v>8</v>
      </c>
      <c r="E509" s="64">
        <v>8</v>
      </c>
      <c r="F509" s="89"/>
      <c r="G509" s="89"/>
      <c r="H509" s="64"/>
      <c r="I509" s="89"/>
      <c r="J509" s="88"/>
      <c r="K509" s="147"/>
      <c r="L509" s="147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  <c r="AA509" s="142"/>
      <c r="AB509" s="142"/>
      <c r="AC509" s="142"/>
      <c r="AD509" s="142"/>
      <c r="AE509" s="142"/>
      <c r="AF509" s="142"/>
      <c r="AG509" s="142"/>
      <c r="AH509" s="142"/>
      <c r="AI509" s="142"/>
      <c r="AJ509" s="142"/>
      <c r="AK509" s="142"/>
      <c r="AL509" s="142"/>
      <c r="AM509" s="142"/>
      <c r="AN509" s="142"/>
      <c r="AO509" s="142"/>
      <c r="AP509" s="142"/>
      <c r="AQ509" s="142"/>
      <c r="AR509" s="142"/>
      <c r="AS509" s="142"/>
      <c r="AT509" s="142"/>
      <c r="AU509" s="142"/>
      <c r="AV509" s="142"/>
      <c r="AW509" s="142"/>
      <c r="AX509" s="142"/>
      <c r="AY509" s="142"/>
      <c r="AZ509" s="142"/>
      <c r="BA509" s="142"/>
      <c r="BB509" s="142"/>
      <c r="BC509" s="142"/>
      <c r="BD509" s="142"/>
      <c r="BE509" s="142"/>
      <c r="BF509" s="142"/>
      <c r="BG509" s="142"/>
      <c r="BH509" s="142"/>
      <c r="BI509" s="142"/>
      <c r="BJ509" s="142"/>
      <c r="BK509" s="142"/>
      <c r="BL509" s="142"/>
      <c r="BM509" s="142"/>
      <c r="BN509" s="142"/>
      <c r="BO509" s="142"/>
      <c r="BP509" s="142"/>
      <c r="BQ509" s="142"/>
      <c r="BR509" s="142"/>
      <c r="BS509" s="142"/>
      <c r="BT509" s="142"/>
      <c r="BU509" s="142"/>
      <c r="BV509" s="142"/>
      <c r="BW509" s="142"/>
      <c r="BX509" s="142"/>
      <c r="BY509" s="142"/>
      <c r="BZ509" s="142"/>
      <c r="CA509" s="142"/>
      <c r="CB509" s="142"/>
      <c r="CC509" s="142"/>
      <c r="CD509" s="142"/>
      <c r="CE509" s="142"/>
      <c r="CF509" s="142"/>
      <c r="CG509" s="142"/>
      <c r="CH509" s="142"/>
      <c r="CI509" s="142"/>
      <c r="CJ509" s="142"/>
      <c r="CK509" s="142"/>
      <c r="CL509" s="142"/>
      <c r="CM509" s="142"/>
      <c r="CN509" s="142"/>
      <c r="CO509" s="142"/>
      <c r="CP509" s="142"/>
      <c r="CQ509" s="142"/>
      <c r="CR509" s="142"/>
      <c r="CS509" s="142"/>
      <c r="CT509" s="142"/>
      <c r="CU509" s="142"/>
      <c r="CV509" s="142"/>
      <c r="CW509" s="142"/>
      <c r="CX509" s="142"/>
      <c r="CY509" s="142"/>
      <c r="CZ509" s="142"/>
      <c r="DA509" s="142"/>
      <c r="DB509" s="20"/>
    </row>
    <row r="510" spans="1:153" s="35" customFormat="1" x14ac:dyDescent="0.25">
      <c r="A510" s="63"/>
      <c r="B510" s="173" t="s">
        <v>51</v>
      </c>
      <c r="C510" s="172"/>
      <c r="D510" s="81">
        <v>4</v>
      </c>
      <c r="E510" s="64">
        <v>4</v>
      </c>
      <c r="F510" s="89"/>
      <c r="G510" s="89"/>
      <c r="H510" s="64"/>
      <c r="I510" s="89"/>
      <c r="J510" s="88"/>
      <c r="K510" s="147"/>
      <c r="L510" s="147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  <c r="AA510" s="142"/>
      <c r="AB510" s="142"/>
      <c r="AC510" s="142"/>
      <c r="AD510" s="142"/>
      <c r="AE510" s="142"/>
      <c r="AF510" s="142"/>
      <c r="AG510" s="142"/>
      <c r="AH510" s="142"/>
      <c r="AI510" s="142"/>
      <c r="AJ510" s="142"/>
      <c r="AK510" s="142"/>
      <c r="AL510" s="142"/>
      <c r="AM510" s="142"/>
      <c r="AN510" s="142"/>
      <c r="AO510" s="142"/>
      <c r="AP510" s="142"/>
      <c r="AQ510" s="142"/>
      <c r="AR510" s="142"/>
      <c r="AS510" s="142"/>
      <c r="AT510" s="142"/>
      <c r="AU510" s="142"/>
      <c r="AV510" s="142"/>
      <c r="AW510" s="142"/>
      <c r="AX510" s="142"/>
      <c r="AY510" s="142"/>
      <c r="AZ510" s="142"/>
      <c r="BA510" s="142"/>
      <c r="BB510" s="142"/>
      <c r="BC510" s="142"/>
      <c r="BD510" s="142"/>
      <c r="BE510" s="142"/>
      <c r="BF510" s="142"/>
      <c r="BG510" s="142"/>
      <c r="BH510" s="142"/>
      <c r="BI510" s="142"/>
      <c r="BJ510" s="142"/>
      <c r="BK510" s="142"/>
      <c r="BL510" s="142"/>
      <c r="BM510" s="142"/>
      <c r="BN510" s="142"/>
      <c r="BO510" s="142"/>
      <c r="BP510" s="142"/>
      <c r="BQ510" s="142"/>
      <c r="BR510" s="142"/>
      <c r="BS510" s="142"/>
      <c r="BT510" s="142"/>
      <c r="BU510" s="142"/>
      <c r="BV510" s="142"/>
      <c r="BW510" s="142"/>
      <c r="BX510" s="142"/>
      <c r="BY510" s="142"/>
      <c r="BZ510" s="142"/>
      <c r="CA510" s="142"/>
      <c r="CB510" s="142"/>
      <c r="CC510" s="142"/>
      <c r="CD510" s="142"/>
      <c r="CE510" s="142"/>
      <c r="CF510" s="142"/>
      <c r="CG510" s="142"/>
      <c r="CH510" s="142"/>
      <c r="CI510" s="142"/>
      <c r="CJ510" s="142"/>
      <c r="CK510" s="142"/>
      <c r="CL510" s="142"/>
      <c r="CM510" s="142"/>
      <c r="CN510" s="142"/>
      <c r="CO510" s="142"/>
      <c r="CP510" s="142"/>
      <c r="CQ510" s="142"/>
      <c r="CR510" s="142"/>
      <c r="CS510" s="142"/>
      <c r="CT510" s="142"/>
      <c r="CU510" s="142"/>
      <c r="CV510" s="142"/>
      <c r="CW510" s="142"/>
      <c r="CX510" s="142"/>
      <c r="CY510" s="142"/>
      <c r="CZ510" s="142"/>
      <c r="DA510" s="142"/>
      <c r="DB510" s="20"/>
    </row>
    <row r="511" spans="1:153" s="35" customFormat="1" x14ac:dyDescent="0.25">
      <c r="A511" s="63"/>
      <c r="B511" s="173" t="s">
        <v>39</v>
      </c>
      <c r="C511" s="172"/>
      <c r="D511" s="81">
        <v>0.3</v>
      </c>
      <c r="E511" s="64">
        <v>0.3</v>
      </c>
      <c r="F511" s="89"/>
      <c r="G511" s="89"/>
      <c r="H511" s="64"/>
      <c r="I511" s="89"/>
      <c r="J511" s="88"/>
      <c r="K511" s="147"/>
      <c r="L511" s="147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  <c r="AA511" s="142"/>
      <c r="AB511" s="142"/>
      <c r="AC511" s="142"/>
      <c r="AD511" s="142"/>
      <c r="AE511" s="142"/>
      <c r="AF511" s="142"/>
      <c r="AG511" s="142"/>
      <c r="AH511" s="142"/>
      <c r="AI511" s="142"/>
      <c r="AJ511" s="142"/>
      <c r="AK511" s="142"/>
      <c r="AL511" s="142"/>
      <c r="AM511" s="142"/>
      <c r="AN511" s="142"/>
      <c r="AO511" s="142"/>
      <c r="AP511" s="142"/>
      <c r="AQ511" s="142"/>
      <c r="AR511" s="142"/>
      <c r="AS511" s="142"/>
      <c r="AT511" s="142"/>
      <c r="AU511" s="142"/>
      <c r="AV511" s="142"/>
      <c r="AW511" s="142"/>
      <c r="AX511" s="142"/>
      <c r="AY511" s="142"/>
      <c r="AZ511" s="142"/>
      <c r="BA511" s="142"/>
      <c r="BB511" s="142"/>
      <c r="BC511" s="142"/>
      <c r="BD511" s="142"/>
      <c r="BE511" s="142"/>
      <c r="BF511" s="142"/>
      <c r="BG511" s="142"/>
      <c r="BH511" s="142"/>
      <c r="BI511" s="142"/>
      <c r="BJ511" s="142"/>
      <c r="BK511" s="142"/>
      <c r="BL511" s="142"/>
      <c r="BM511" s="142"/>
      <c r="BN511" s="142"/>
      <c r="BO511" s="142"/>
      <c r="BP511" s="142"/>
      <c r="BQ511" s="142"/>
      <c r="BR511" s="142"/>
      <c r="BS511" s="142"/>
      <c r="BT511" s="142"/>
      <c r="BU511" s="142"/>
      <c r="BV511" s="142"/>
      <c r="BW511" s="142"/>
      <c r="BX511" s="142"/>
      <c r="BY511" s="142"/>
      <c r="BZ511" s="142"/>
      <c r="CA511" s="142"/>
      <c r="CB511" s="142"/>
      <c r="CC511" s="142"/>
      <c r="CD511" s="142"/>
      <c r="CE511" s="142"/>
      <c r="CF511" s="142"/>
      <c r="CG511" s="142"/>
      <c r="CH511" s="142"/>
      <c r="CI511" s="142"/>
      <c r="CJ511" s="142"/>
      <c r="CK511" s="142"/>
      <c r="CL511" s="142"/>
      <c r="CM511" s="142"/>
      <c r="CN511" s="142"/>
      <c r="CO511" s="142"/>
      <c r="CP511" s="142"/>
      <c r="CQ511" s="142"/>
      <c r="CR511" s="142"/>
      <c r="CS511" s="142"/>
      <c r="CT511" s="142"/>
      <c r="CU511" s="142"/>
      <c r="CV511" s="142"/>
      <c r="CW511" s="142"/>
      <c r="CX511" s="142"/>
      <c r="CY511" s="142"/>
      <c r="CZ511" s="142"/>
      <c r="DA511" s="142"/>
      <c r="DB511" s="20"/>
    </row>
    <row r="512" spans="1:153" s="35" customFormat="1" x14ac:dyDescent="0.25">
      <c r="A512" s="63"/>
      <c r="B512" s="173" t="s">
        <v>53</v>
      </c>
      <c r="C512" s="172"/>
      <c r="D512" s="64">
        <v>0.38</v>
      </c>
      <c r="E512" s="64">
        <v>0.38</v>
      </c>
      <c r="F512" s="64"/>
      <c r="G512" s="64"/>
      <c r="H512" s="64"/>
      <c r="I512" s="64"/>
      <c r="J512" s="88"/>
      <c r="K512" s="147"/>
      <c r="L512" s="147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  <c r="AA512" s="142"/>
      <c r="AB512" s="142"/>
      <c r="AC512" s="142"/>
      <c r="AD512" s="142"/>
      <c r="AE512" s="142"/>
      <c r="AF512" s="142"/>
      <c r="AG512" s="142"/>
      <c r="AH512" s="142"/>
      <c r="AI512" s="142"/>
      <c r="AJ512" s="142"/>
      <c r="AK512" s="142"/>
      <c r="AL512" s="142"/>
      <c r="AM512" s="142"/>
      <c r="AN512" s="142"/>
      <c r="AO512" s="142"/>
      <c r="AP512" s="142"/>
      <c r="AQ512" s="142"/>
      <c r="AR512" s="142"/>
      <c r="AS512" s="142"/>
      <c r="AT512" s="142"/>
      <c r="AU512" s="142"/>
      <c r="AV512" s="142"/>
      <c r="AW512" s="142"/>
      <c r="AX512" s="142"/>
      <c r="AY512" s="142"/>
      <c r="AZ512" s="142"/>
      <c r="BA512" s="142"/>
      <c r="BB512" s="142"/>
      <c r="BC512" s="142"/>
      <c r="BD512" s="142"/>
      <c r="BE512" s="142"/>
      <c r="BF512" s="142"/>
      <c r="BG512" s="142"/>
      <c r="BH512" s="142"/>
      <c r="BI512" s="142"/>
      <c r="BJ512" s="142"/>
      <c r="BK512" s="142"/>
      <c r="BL512" s="142"/>
      <c r="BM512" s="142"/>
      <c r="BN512" s="142"/>
      <c r="BO512" s="142"/>
      <c r="BP512" s="142"/>
      <c r="BQ512" s="142"/>
      <c r="BR512" s="142"/>
      <c r="BS512" s="142"/>
      <c r="BT512" s="142"/>
      <c r="BU512" s="142"/>
      <c r="BV512" s="142"/>
      <c r="BW512" s="142"/>
      <c r="BX512" s="142"/>
      <c r="BY512" s="142"/>
      <c r="BZ512" s="142"/>
      <c r="CA512" s="142"/>
      <c r="CB512" s="142"/>
      <c r="CC512" s="142"/>
      <c r="CD512" s="142"/>
      <c r="CE512" s="142"/>
      <c r="CF512" s="142"/>
      <c r="CG512" s="142"/>
      <c r="CH512" s="142"/>
      <c r="CI512" s="142"/>
      <c r="CJ512" s="142"/>
      <c r="CK512" s="142"/>
      <c r="CL512" s="142"/>
      <c r="CM512" s="142"/>
      <c r="CN512" s="142"/>
      <c r="CO512" s="142"/>
      <c r="CP512" s="142"/>
      <c r="CQ512" s="142"/>
      <c r="CR512" s="142"/>
      <c r="CS512" s="142"/>
      <c r="CT512" s="142"/>
      <c r="CU512" s="142"/>
      <c r="CV512" s="142"/>
      <c r="CW512" s="142"/>
      <c r="CX512" s="142"/>
      <c r="CY512" s="142"/>
      <c r="CZ512" s="142"/>
      <c r="DA512" s="142"/>
      <c r="DB512" s="20"/>
    </row>
    <row r="513" spans="1:106" s="35" customFormat="1" x14ac:dyDescent="0.25">
      <c r="A513" s="63"/>
      <c r="B513" s="173" t="s">
        <v>16</v>
      </c>
      <c r="C513" s="172"/>
      <c r="D513" s="81">
        <v>4.5</v>
      </c>
      <c r="E513" s="64">
        <v>4.5</v>
      </c>
      <c r="F513" s="81"/>
      <c r="G513" s="64"/>
      <c r="H513" s="81"/>
      <c r="I513" s="89"/>
      <c r="J513" s="88"/>
      <c r="K513" s="147"/>
      <c r="L513" s="147"/>
      <c r="M513" s="142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  <c r="AA513" s="142"/>
      <c r="AB513" s="142"/>
      <c r="AC513" s="142"/>
      <c r="AD513" s="142"/>
      <c r="AE513" s="142"/>
      <c r="AF513" s="142"/>
      <c r="AG513" s="142"/>
      <c r="AH513" s="142"/>
      <c r="AI513" s="142"/>
      <c r="AJ513" s="142"/>
      <c r="AK513" s="142"/>
      <c r="AL513" s="142"/>
      <c r="AM513" s="142"/>
      <c r="AN513" s="142"/>
      <c r="AO513" s="142"/>
      <c r="AP513" s="142"/>
      <c r="AQ513" s="142"/>
      <c r="AR513" s="142"/>
      <c r="AS513" s="142"/>
      <c r="AT513" s="142"/>
      <c r="AU513" s="142"/>
      <c r="AV513" s="142"/>
      <c r="AW513" s="142"/>
      <c r="AX513" s="142"/>
      <c r="AY513" s="142"/>
      <c r="AZ513" s="142"/>
      <c r="BA513" s="142"/>
      <c r="BB513" s="142"/>
      <c r="BC513" s="142"/>
      <c r="BD513" s="142"/>
      <c r="BE513" s="142"/>
      <c r="BF513" s="142"/>
      <c r="BG513" s="142"/>
      <c r="BH513" s="142"/>
      <c r="BI513" s="142"/>
      <c r="BJ513" s="142"/>
      <c r="BK513" s="142"/>
      <c r="BL513" s="142"/>
      <c r="BM513" s="142"/>
      <c r="BN513" s="142"/>
      <c r="BO513" s="142"/>
      <c r="BP513" s="142"/>
      <c r="BQ513" s="142"/>
      <c r="BR513" s="142"/>
      <c r="BS513" s="142"/>
      <c r="BT513" s="142"/>
      <c r="BU513" s="142"/>
      <c r="BV513" s="142"/>
      <c r="BW513" s="142"/>
      <c r="BX513" s="142"/>
      <c r="BY513" s="142"/>
      <c r="BZ513" s="142"/>
      <c r="CA513" s="142"/>
      <c r="CB513" s="142"/>
      <c r="CC513" s="142"/>
      <c r="CD513" s="142"/>
      <c r="CE513" s="142"/>
      <c r="CF513" s="142"/>
      <c r="CG513" s="142"/>
      <c r="CH513" s="142"/>
      <c r="CI513" s="142"/>
      <c r="CJ513" s="142"/>
      <c r="CK513" s="142"/>
      <c r="CL513" s="142"/>
      <c r="CM513" s="142"/>
      <c r="CN513" s="142"/>
      <c r="CO513" s="142"/>
      <c r="CP513" s="142"/>
      <c r="CQ513" s="142"/>
      <c r="CR513" s="142"/>
      <c r="CS513" s="142"/>
      <c r="CT513" s="142"/>
      <c r="CU513" s="142"/>
      <c r="CV513" s="142"/>
      <c r="CW513" s="142"/>
      <c r="CX513" s="142"/>
      <c r="CY513" s="142"/>
      <c r="CZ513" s="142"/>
      <c r="DA513" s="142"/>
      <c r="DB513" s="20"/>
    </row>
    <row r="514" spans="1:106" s="35" customFormat="1" x14ac:dyDescent="0.25">
      <c r="A514" s="63"/>
      <c r="B514" s="173" t="s">
        <v>20</v>
      </c>
      <c r="C514" s="172"/>
      <c r="D514" s="81">
        <v>4.5</v>
      </c>
      <c r="E514" s="64">
        <v>4.5</v>
      </c>
      <c r="F514" s="81"/>
      <c r="G514" s="64"/>
      <c r="H514" s="81"/>
      <c r="I514" s="89"/>
      <c r="J514" s="88"/>
      <c r="K514" s="147"/>
      <c r="L514" s="147"/>
      <c r="M514" s="142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  <c r="AA514" s="142"/>
      <c r="AB514" s="142"/>
      <c r="AC514" s="142"/>
      <c r="AD514" s="142"/>
      <c r="AE514" s="142"/>
      <c r="AF514" s="142"/>
      <c r="AG514" s="142"/>
      <c r="AH514" s="142"/>
      <c r="AI514" s="142"/>
      <c r="AJ514" s="142"/>
      <c r="AK514" s="142"/>
      <c r="AL514" s="142"/>
      <c r="AM514" s="142"/>
      <c r="AN514" s="142"/>
      <c r="AO514" s="142"/>
      <c r="AP514" s="142"/>
      <c r="AQ514" s="142"/>
      <c r="AR514" s="142"/>
      <c r="AS514" s="142"/>
      <c r="AT514" s="142"/>
      <c r="AU514" s="142"/>
      <c r="AV514" s="142"/>
      <c r="AW514" s="142"/>
      <c r="AX514" s="142"/>
      <c r="AY514" s="142"/>
      <c r="AZ514" s="142"/>
      <c r="BA514" s="142"/>
      <c r="BB514" s="142"/>
      <c r="BC514" s="142"/>
      <c r="BD514" s="142"/>
      <c r="BE514" s="142"/>
      <c r="BF514" s="142"/>
      <c r="BG514" s="142"/>
      <c r="BH514" s="142"/>
      <c r="BI514" s="142"/>
      <c r="BJ514" s="142"/>
      <c r="BK514" s="142"/>
      <c r="BL514" s="142"/>
      <c r="BM514" s="142"/>
      <c r="BN514" s="142"/>
      <c r="BO514" s="142"/>
      <c r="BP514" s="142"/>
      <c r="BQ514" s="142"/>
      <c r="BR514" s="142"/>
      <c r="BS514" s="142"/>
      <c r="BT514" s="142"/>
      <c r="BU514" s="142"/>
      <c r="BV514" s="142"/>
      <c r="BW514" s="142"/>
      <c r="BX514" s="142"/>
      <c r="BY514" s="142"/>
      <c r="BZ514" s="142"/>
      <c r="CA514" s="142"/>
      <c r="CB514" s="142"/>
      <c r="CC514" s="142"/>
      <c r="CD514" s="142"/>
      <c r="CE514" s="142"/>
      <c r="CF514" s="142"/>
      <c r="CG514" s="142"/>
      <c r="CH514" s="142"/>
      <c r="CI514" s="142"/>
      <c r="CJ514" s="142"/>
      <c r="CK514" s="142"/>
      <c r="CL514" s="142"/>
      <c r="CM514" s="142"/>
      <c r="CN514" s="142"/>
      <c r="CO514" s="142"/>
      <c r="CP514" s="142"/>
      <c r="CQ514" s="142"/>
      <c r="CR514" s="142"/>
      <c r="CS514" s="142"/>
      <c r="CT514" s="142"/>
      <c r="CU514" s="142"/>
      <c r="CV514" s="142"/>
      <c r="CW514" s="142"/>
      <c r="CX514" s="142"/>
      <c r="CY514" s="142"/>
      <c r="CZ514" s="142"/>
      <c r="DA514" s="142"/>
      <c r="DB514" s="20"/>
    </row>
    <row r="515" spans="1:106" s="35" customFormat="1" x14ac:dyDescent="0.25">
      <c r="A515" s="63"/>
      <c r="B515" s="173" t="s">
        <v>17</v>
      </c>
      <c r="C515" s="172"/>
      <c r="D515" s="81">
        <v>9</v>
      </c>
      <c r="E515" s="64">
        <v>9</v>
      </c>
      <c r="F515" s="81"/>
      <c r="G515" s="64"/>
      <c r="H515" s="81"/>
      <c r="I515" s="89"/>
      <c r="J515" s="88"/>
      <c r="K515" s="147"/>
      <c r="L515" s="147"/>
      <c r="M515" s="142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  <c r="AA515" s="142"/>
      <c r="AB515" s="142"/>
      <c r="AC515" s="142"/>
      <c r="AD515" s="142"/>
      <c r="AE515" s="142"/>
      <c r="AF515" s="142"/>
      <c r="AG515" s="142"/>
      <c r="AH515" s="142"/>
      <c r="AI515" s="142"/>
      <c r="AJ515" s="142"/>
      <c r="AK515" s="142"/>
      <c r="AL515" s="142"/>
      <c r="AM515" s="142"/>
      <c r="AN515" s="142"/>
      <c r="AO515" s="142"/>
      <c r="AP515" s="142"/>
      <c r="AQ515" s="142"/>
      <c r="AR515" s="142"/>
      <c r="AS515" s="142"/>
      <c r="AT515" s="142"/>
      <c r="AU515" s="142"/>
      <c r="AV515" s="142"/>
      <c r="AW515" s="142"/>
      <c r="AX515" s="142"/>
      <c r="AY515" s="142"/>
      <c r="AZ515" s="142"/>
      <c r="BA515" s="142"/>
      <c r="BB515" s="142"/>
      <c r="BC515" s="142"/>
      <c r="BD515" s="142"/>
      <c r="BE515" s="142"/>
      <c r="BF515" s="142"/>
      <c r="BG515" s="142"/>
      <c r="BH515" s="142"/>
      <c r="BI515" s="142"/>
      <c r="BJ515" s="142"/>
      <c r="BK515" s="142"/>
      <c r="BL515" s="142"/>
      <c r="BM515" s="142"/>
      <c r="BN515" s="142"/>
      <c r="BO515" s="142"/>
      <c r="BP515" s="142"/>
      <c r="BQ515" s="142"/>
      <c r="BR515" s="142"/>
      <c r="BS515" s="142"/>
      <c r="BT515" s="142"/>
      <c r="BU515" s="142"/>
      <c r="BV515" s="142"/>
      <c r="BW515" s="142"/>
      <c r="BX515" s="142"/>
      <c r="BY515" s="142"/>
      <c r="BZ515" s="142"/>
      <c r="CA515" s="142"/>
      <c r="CB515" s="142"/>
      <c r="CC515" s="142"/>
      <c r="CD515" s="142"/>
      <c r="CE515" s="142"/>
      <c r="CF515" s="142"/>
      <c r="CG515" s="142"/>
      <c r="CH515" s="142"/>
      <c r="CI515" s="142"/>
      <c r="CJ515" s="142"/>
      <c r="CK515" s="142"/>
      <c r="CL515" s="142"/>
      <c r="CM515" s="142"/>
      <c r="CN515" s="142"/>
      <c r="CO515" s="142"/>
      <c r="CP515" s="142"/>
      <c r="CQ515" s="142"/>
      <c r="CR515" s="142"/>
      <c r="CS515" s="142"/>
      <c r="CT515" s="142"/>
      <c r="CU515" s="142"/>
      <c r="CV515" s="142"/>
      <c r="CW515" s="142"/>
      <c r="CX515" s="142"/>
      <c r="CY515" s="142"/>
      <c r="CZ515" s="142"/>
      <c r="DA515" s="142"/>
      <c r="DB515" s="20"/>
    </row>
    <row r="516" spans="1:106" s="35" customFormat="1" x14ac:dyDescent="0.25">
      <c r="A516" s="63"/>
      <c r="B516" s="173" t="s">
        <v>51</v>
      </c>
      <c r="C516" s="172"/>
      <c r="D516" s="81">
        <v>0.9</v>
      </c>
      <c r="E516" s="64">
        <v>0.9</v>
      </c>
      <c r="F516" s="81"/>
      <c r="G516" s="64"/>
      <c r="H516" s="81"/>
      <c r="I516" s="89"/>
      <c r="J516" s="88"/>
      <c r="K516" s="147"/>
      <c r="L516" s="147"/>
      <c r="M516" s="142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  <c r="AA516" s="142"/>
      <c r="AB516" s="142"/>
      <c r="AC516" s="142"/>
      <c r="AD516" s="142"/>
      <c r="AE516" s="142"/>
      <c r="AF516" s="142"/>
      <c r="AG516" s="142"/>
      <c r="AH516" s="142"/>
      <c r="AI516" s="142"/>
      <c r="AJ516" s="142"/>
      <c r="AK516" s="142"/>
      <c r="AL516" s="142"/>
      <c r="AM516" s="142"/>
      <c r="AN516" s="142"/>
      <c r="AO516" s="142"/>
      <c r="AP516" s="142"/>
      <c r="AQ516" s="142"/>
      <c r="AR516" s="142"/>
      <c r="AS516" s="142"/>
      <c r="AT516" s="142"/>
      <c r="AU516" s="142"/>
      <c r="AV516" s="142"/>
      <c r="AW516" s="142"/>
      <c r="AX516" s="142"/>
      <c r="AY516" s="142"/>
      <c r="AZ516" s="142"/>
      <c r="BA516" s="142"/>
      <c r="BB516" s="142"/>
      <c r="BC516" s="142"/>
      <c r="BD516" s="142"/>
      <c r="BE516" s="142"/>
      <c r="BF516" s="142"/>
      <c r="BG516" s="142"/>
      <c r="BH516" s="142"/>
      <c r="BI516" s="142"/>
      <c r="BJ516" s="142"/>
      <c r="BK516" s="142"/>
      <c r="BL516" s="142"/>
      <c r="BM516" s="142"/>
      <c r="BN516" s="142"/>
      <c r="BO516" s="142"/>
      <c r="BP516" s="142"/>
      <c r="BQ516" s="142"/>
      <c r="BR516" s="142"/>
      <c r="BS516" s="142"/>
      <c r="BT516" s="142"/>
      <c r="BU516" s="142"/>
      <c r="BV516" s="142"/>
      <c r="BW516" s="142"/>
      <c r="BX516" s="142"/>
      <c r="BY516" s="142"/>
      <c r="BZ516" s="142"/>
      <c r="CA516" s="142"/>
      <c r="CB516" s="142"/>
      <c r="CC516" s="142"/>
      <c r="CD516" s="142"/>
      <c r="CE516" s="142"/>
      <c r="CF516" s="142"/>
      <c r="CG516" s="142"/>
      <c r="CH516" s="142"/>
      <c r="CI516" s="142"/>
      <c r="CJ516" s="142"/>
      <c r="CK516" s="142"/>
      <c r="CL516" s="142"/>
      <c r="CM516" s="142"/>
      <c r="CN516" s="142"/>
      <c r="CO516" s="142"/>
      <c r="CP516" s="142"/>
      <c r="CQ516" s="142"/>
      <c r="CR516" s="142"/>
      <c r="CS516" s="142"/>
      <c r="CT516" s="142"/>
      <c r="CU516" s="142"/>
      <c r="CV516" s="142"/>
      <c r="CW516" s="142"/>
      <c r="CX516" s="142"/>
      <c r="CY516" s="142"/>
      <c r="CZ516" s="142"/>
      <c r="DA516" s="142"/>
      <c r="DB516" s="20"/>
    </row>
    <row r="517" spans="1:106" s="35" customFormat="1" x14ac:dyDescent="0.25">
      <c r="A517" s="63"/>
      <c r="B517" s="173" t="s">
        <v>41</v>
      </c>
      <c r="C517" s="172"/>
      <c r="D517" s="81"/>
      <c r="E517" s="64">
        <v>61</v>
      </c>
      <c r="F517" s="81"/>
      <c r="G517" s="64"/>
      <c r="H517" s="81"/>
      <c r="I517" s="89"/>
      <c r="J517" s="88"/>
      <c r="K517" s="147"/>
      <c r="L517" s="147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  <c r="AA517" s="142"/>
      <c r="AB517" s="142"/>
      <c r="AC517" s="142"/>
      <c r="AD517" s="142"/>
      <c r="AE517" s="142"/>
      <c r="AF517" s="142"/>
      <c r="AG517" s="142"/>
      <c r="AH517" s="142"/>
      <c r="AI517" s="142"/>
      <c r="AJ517" s="142"/>
      <c r="AK517" s="142"/>
      <c r="AL517" s="142"/>
      <c r="AM517" s="142"/>
      <c r="AN517" s="142"/>
      <c r="AO517" s="142"/>
      <c r="AP517" s="142"/>
      <c r="AQ517" s="142"/>
      <c r="AR517" s="142"/>
      <c r="AS517" s="142"/>
      <c r="AT517" s="142"/>
      <c r="AU517" s="142"/>
      <c r="AV517" s="142"/>
      <c r="AW517" s="142"/>
      <c r="AX517" s="142"/>
      <c r="AY517" s="142"/>
      <c r="AZ517" s="142"/>
      <c r="BA517" s="142"/>
      <c r="BB517" s="142"/>
      <c r="BC517" s="142"/>
      <c r="BD517" s="142"/>
      <c r="BE517" s="142"/>
      <c r="BF517" s="142"/>
      <c r="BG517" s="142"/>
      <c r="BH517" s="142"/>
      <c r="BI517" s="142"/>
      <c r="BJ517" s="142"/>
      <c r="BK517" s="142"/>
      <c r="BL517" s="142"/>
      <c r="BM517" s="142"/>
      <c r="BN517" s="142"/>
      <c r="BO517" s="142"/>
      <c r="BP517" s="142"/>
      <c r="BQ517" s="142"/>
      <c r="BR517" s="142"/>
      <c r="BS517" s="142"/>
      <c r="BT517" s="142"/>
      <c r="BU517" s="142"/>
      <c r="BV517" s="142"/>
      <c r="BW517" s="142"/>
      <c r="BX517" s="142"/>
      <c r="BY517" s="142"/>
      <c r="BZ517" s="142"/>
      <c r="CA517" s="142"/>
      <c r="CB517" s="142"/>
      <c r="CC517" s="142"/>
      <c r="CD517" s="142"/>
      <c r="CE517" s="142"/>
      <c r="CF517" s="142"/>
      <c r="CG517" s="142"/>
      <c r="CH517" s="142"/>
      <c r="CI517" s="142"/>
      <c r="CJ517" s="142"/>
      <c r="CK517" s="142"/>
      <c r="CL517" s="142"/>
      <c r="CM517" s="142"/>
      <c r="CN517" s="142"/>
      <c r="CO517" s="142"/>
      <c r="CP517" s="142"/>
      <c r="CQ517" s="142"/>
      <c r="CR517" s="142"/>
      <c r="CS517" s="142"/>
      <c r="CT517" s="142"/>
      <c r="CU517" s="142"/>
      <c r="CV517" s="142"/>
      <c r="CW517" s="142"/>
      <c r="CX517" s="142"/>
      <c r="CY517" s="142"/>
      <c r="CZ517" s="142"/>
      <c r="DA517" s="142"/>
      <c r="DB517" s="20"/>
    </row>
    <row r="518" spans="1:106" s="18" customFormat="1" x14ac:dyDescent="0.25">
      <c r="A518" s="63"/>
      <c r="B518" s="173" t="s">
        <v>34</v>
      </c>
      <c r="C518" s="172"/>
      <c r="D518" s="81">
        <v>1</v>
      </c>
      <c r="E518" s="64">
        <v>1</v>
      </c>
      <c r="F518" s="81"/>
      <c r="G518" s="64"/>
      <c r="H518" s="81"/>
      <c r="I518" s="89"/>
      <c r="J518" s="88"/>
      <c r="K518" s="114"/>
      <c r="L518" s="114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  <c r="BC518" s="48"/>
      <c r="BD518" s="48"/>
      <c r="BE518" s="48"/>
      <c r="BF518" s="48"/>
      <c r="BG518" s="48"/>
      <c r="BH518" s="48"/>
      <c r="BI518" s="48"/>
      <c r="BJ518" s="48"/>
      <c r="BK518" s="48"/>
      <c r="BL518" s="48"/>
      <c r="BM518" s="48"/>
      <c r="BN518" s="48"/>
      <c r="BO518" s="48"/>
      <c r="BP518" s="48"/>
      <c r="BQ518" s="48"/>
      <c r="BR518" s="48"/>
      <c r="BS518" s="48"/>
      <c r="BT518" s="48"/>
      <c r="BU518" s="48"/>
      <c r="BV518" s="48"/>
      <c r="BW518" s="48"/>
      <c r="BX518" s="48"/>
      <c r="BY518" s="48"/>
      <c r="BZ518" s="48"/>
      <c r="CA518" s="48"/>
      <c r="CB518" s="48"/>
      <c r="CC518" s="48"/>
      <c r="CD518" s="48"/>
      <c r="CE518" s="48"/>
      <c r="CF518" s="48"/>
      <c r="CG518" s="48"/>
      <c r="CH518" s="48"/>
      <c r="CI518" s="48"/>
      <c r="CJ518" s="48"/>
      <c r="CK518" s="48"/>
      <c r="CL518" s="48"/>
      <c r="CM518" s="48"/>
      <c r="CN518" s="48"/>
      <c r="CO518" s="48"/>
      <c r="CP518" s="48"/>
      <c r="CQ518" s="48"/>
      <c r="CR518" s="48"/>
      <c r="CS518" s="48"/>
      <c r="CT518" s="48"/>
      <c r="CU518" s="48"/>
      <c r="CV518" s="48"/>
      <c r="CW518" s="48"/>
      <c r="CX518" s="48"/>
      <c r="CY518" s="48"/>
      <c r="CZ518" s="48"/>
      <c r="DA518" s="48"/>
      <c r="DB518"/>
    </row>
    <row r="519" spans="1:106" x14ac:dyDescent="0.25">
      <c r="A519" s="68" t="s">
        <v>72</v>
      </c>
      <c r="B519" s="245"/>
      <c r="C519" s="113">
        <v>110</v>
      </c>
      <c r="D519" s="53"/>
      <c r="E519" s="66"/>
      <c r="F519" s="73">
        <v>3.19</v>
      </c>
      <c r="G519" s="73">
        <v>2.75</v>
      </c>
      <c r="H519" s="73">
        <v>4.62</v>
      </c>
      <c r="I519" s="73">
        <v>59</v>
      </c>
      <c r="J519" s="88" t="s">
        <v>55</v>
      </c>
    </row>
    <row r="520" spans="1:106" x14ac:dyDescent="0.25">
      <c r="A520" s="68"/>
      <c r="B520" s="245" t="s">
        <v>111</v>
      </c>
      <c r="C520" s="113"/>
      <c r="D520" s="53">
        <v>114</v>
      </c>
      <c r="E520" s="66">
        <v>110</v>
      </c>
      <c r="F520" s="46"/>
      <c r="G520" s="72"/>
      <c r="H520" s="73"/>
      <c r="I520" s="72"/>
      <c r="J520" s="88"/>
    </row>
    <row r="521" spans="1:106" s="18" customFormat="1" x14ac:dyDescent="0.25">
      <c r="A521" s="63" t="s">
        <v>262</v>
      </c>
      <c r="B521" s="173"/>
      <c r="C521" s="172" t="s">
        <v>233</v>
      </c>
      <c r="D521" s="81"/>
      <c r="E521" s="64"/>
      <c r="F521" s="103">
        <v>7.3</v>
      </c>
      <c r="G521" s="102">
        <v>10</v>
      </c>
      <c r="H521" s="103">
        <v>30.2</v>
      </c>
      <c r="I521" s="102">
        <v>240</v>
      </c>
      <c r="J521" s="88" t="s">
        <v>263</v>
      </c>
      <c r="K521" s="114"/>
      <c r="L521" s="114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  <c r="BC521" s="48"/>
      <c r="BD521" s="48"/>
      <c r="BE521" s="48"/>
      <c r="BF521" s="48"/>
      <c r="BG521" s="48"/>
      <c r="BH521" s="48"/>
      <c r="BI521" s="48"/>
      <c r="BJ521" s="48"/>
      <c r="BK521" s="48"/>
      <c r="BL521" s="48"/>
      <c r="BM521" s="48"/>
      <c r="BN521" s="48"/>
      <c r="BO521" s="48"/>
      <c r="BP521" s="48"/>
      <c r="BQ521" s="48"/>
      <c r="BR521" s="48"/>
      <c r="BS521" s="48"/>
      <c r="BT521" s="48"/>
      <c r="BU521" s="48"/>
      <c r="BV521" s="48"/>
      <c r="BW521" s="48"/>
      <c r="BX521" s="48"/>
      <c r="BY521" s="48"/>
      <c r="BZ521" s="48"/>
      <c r="CA521" s="48"/>
      <c r="CB521" s="48"/>
      <c r="CC521" s="48"/>
      <c r="CD521" s="48"/>
      <c r="CE521" s="48"/>
      <c r="CF521" s="48"/>
      <c r="CG521" s="48"/>
      <c r="CH521" s="48"/>
      <c r="CI521" s="48"/>
      <c r="CJ521" s="48"/>
      <c r="CK521" s="48"/>
      <c r="CL521" s="48"/>
      <c r="CM521" s="48"/>
      <c r="CN521" s="48"/>
      <c r="CO521" s="48"/>
      <c r="CP521" s="48"/>
      <c r="CQ521" s="48"/>
      <c r="CR521" s="48"/>
      <c r="CS521" s="48"/>
      <c r="CT521" s="48"/>
      <c r="CU521" s="48"/>
      <c r="CV521" s="48"/>
      <c r="CW521" s="48"/>
      <c r="CX521" s="48"/>
      <c r="CY521" s="48"/>
      <c r="CZ521" s="48"/>
      <c r="DA521" s="48"/>
      <c r="DB521"/>
    </row>
    <row r="522" spans="1:106" s="18" customFormat="1" x14ac:dyDescent="0.25">
      <c r="A522" s="63"/>
      <c r="B522" s="173" t="s">
        <v>166</v>
      </c>
      <c r="C522" s="172"/>
      <c r="D522" s="81">
        <v>43</v>
      </c>
      <c r="E522" s="64">
        <v>43</v>
      </c>
      <c r="F522" s="81"/>
      <c r="G522" s="64"/>
      <c r="H522" s="81"/>
      <c r="I522" s="64"/>
      <c r="J522" s="88"/>
      <c r="K522" s="114"/>
      <c r="L522" s="114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  <c r="BC522" s="48"/>
      <c r="BD522" s="48"/>
      <c r="BE522" s="48"/>
      <c r="BF522" s="48"/>
      <c r="BG522" s="48"/>
      <c r="BH522" s="48"/>
      <c r="BI522" s="48"/>
      <c r="BJ522" s="48"/>
      <c r="BK522" s="48"/>
      <c r="BL522" s="48"/>
      <c r="BM522" s="48"/>
      <c r="BN522" s="48"/>
      <c r="BO522" s="48"/>
      <c r="BP522" s="48"/>
      <c r="BQ522" s="48"/>
      <c r="BR522" s="48"/>
      <c r="BS522" s="48"/>
      <c r="BT522" s="48"/>
      <c r="BU522" s="48"/>
      <c r="BV522" s="48"/>
      <c r="BW522" s="48"/>
      <c r="BX522" s="48"/>
      <c r="BY522" s="48"/>
      <c r="BZ522" s="48"/>
      <c r="CA522" s="48"/>
      <c r="CB522" s="48"/>
      <c r="CC522" s="48"/>
      <c r="CD522" s="48"/>
      <c r="CE522" s="48"/>
      <c r="CF522" s="48"/>
      <c r="CG522" s="48"/>
      <c r="CH522" s="48"/>
      <c r="CI522" s="48"/>
      <c r="CJ522" s="48"/>
      <c r="CK522" s="48"/>
      <c r="CL522" s="48"/>
      <c r="CM522" s="48"/>
      <c r="CN522" s="48"/>
      <c r="CO522" s="48"/>
      <c r="CP522" s="48"/>
      <c r="CQ522" s="48"/>
      <c r="CR522" s="48"/>
      <c r="CS522" s="48"/>
      <c r="CT522" s="48"/>
      <c r="CU522" s="48"/>
      <c r="CV522" s="48"/>
      <c r="CW522" s="48"/>
      <c r="CX522" s="48"/>
      <c r="CY522" s="48"/>
      <c r="CZ522" s="48"/>
      <c r="DA522" s="48"/>
      <c r="DB522"/>
    </row>
    <row r="523" spans="1:106" s="18" customFormat="1" x14ac:dyDescent="0.25">
      <c r="A523" s="63"/>
      <c r="B523" s="173" t="s">
        <v>52</v>
      </c>
      <c r="C523" s="172"/>
      <c r="D523" s="81">
        <v>52.8</v>
      </c>
      <c r="E523" s="64">
        <v>52.8</v>
      </c>
      <c r="F523" s="81"/>
      <c r="G523" s="64"/>
      <c r="H523" s="81"/>
      <c r="I523" s="64"/>
      <c r="J523" s="88"/>
      <c r="K523" s="114"/>
      <c r="L523" s="114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  <c r="BC523" s="48"/>
      <c r="BD523" s="48"/>
      <c r="BE523" s="48"/>
      <c r="BF523" s="48"/>
      <c r="BG523" s="48"/>
      <c r="BH523" s="48"/>
      <c r="BI523" s="48"/>
      <c r="BJ523" s="48"/>
      <c r="BK523" s="48"/>
      <c r="BL523" s="48"/>
      <c r="BM523" s="48"/>
      <c r="BN523" s="48"/>
      <c r="BO523" s="48"/>
      <c r="BP523" s="48"/>
      <c r="BQ523" s="48"/>
      <c r="BR523" s="48"/>
      <c r="BS523" s="48"/>
      <c r="BT523" s="48"/>
      <c r="BU523" s="48"/>
      <c r="BV523" s="48"/>
      <c r="BW523" s="48"/>
      <c r="BX523" s="48"/>
      <c r="BY523" s="48"/>
      <c r="BZ523" s="48"/>
      <c r="CA523" s="48"/>
      <c r="CB523" s="48"/>
      <c r="CC523" s="48"/>
      <c r="CD523" s="48"/>
      <c r="CE523" s="48"/>
      <c r="CF523" s="48"/>
      <c r="CG523" s="48"/>
      <c r="CH523" s="48"/>
      <c r="CI523" s="48"/>
      <c r="CJ523" s="48"/>
      <c r="CK523" s="48"/>
      <c r="CL523" s="48"/>
      <c r="CM523" s="48"/>
      <c r="CN523" s="48"/>
      <c r="CO523" s="48"/>
      <c r="CP523" s="48"/>
      <c r="CQ523" s="48"/>
      <c r="CR523" s="48"/>
      <c r="CS523" s="48"/>
      <c r="CT523" s="48"/>
      <c r="CU523" s="48"/>
      <c r="CV523" s="48"/>
      <c r="CW523" s="48"/>
      <c r="CX523" s="48"/>
      <c r="CY523" s="48"/>
      <c r="CZ523" s="48"/>
      <c r="DA523" s="48"/>
      <c r="DB523"/>
    </row>
    <row r="524" spans="1:106" s="18" customFormat="1" x14ac:dyDescent="0.25">
      <c r="A524" s="63"/>
      <c r="B524" s="173" t="s">
        <v>114</v>
      </c>
      <c r="C524" s="172"/>
      <c r="D524" s="81">
        <v>25</v>
      </c>
      <c r="E524" s="64">
        <v>25</v>
      </c>
      <c r="F524" s="81"/>
      <c r="G524" s="64"/>
      <c r="H524" s="81"/>
      <c r="I524" s="64"/>
      <c r="J524" s="88"/>
      <c r="K524" s="114"/>
      <c r="L524" s="114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  <c r="BC524" s="48"/>
      <c r="BD524" s="48"/>
      <c r="BE524" s="48"/>
      <c r="BF524" s="48"/>
      <c r="BG524" s="48"/>
      <c r="BH524" s="48"/>
      <c r="BI524" s="48"/>
      <c r="BJ524" s="48"/>
      <c r="BK524" s="48"/>
      <c r="BL524" s="48"/>
      <c r="BM524" s="48"/>
      <c r="BN524" s="48"/>
      <c r="BO524" s="48"/>
      <c r="BP524" s="48"/>
      <c r="BQ524" s="48"/>
      <c r="BR524" s="48"/>
      <c r="BS524" s="48"/>
      <c r="BT524" s="48"/>
      <c r="BU524" s="48"/>
      <c r="BV524" s="48"/>
      <c r="BW524" s="48"/>
      <c r="BX524" s="48"/>
      <c r="BY524" s="48"/>
      <c r="BZ524" s="48"/>
      <c r="CA524" s="48"/>
      <c r="CB524" s="48"/>
      <c r="CC524" s="48"/>
      <c r="CD524" s="48"/>
      <c r="CE524" s="48"/>
      <c r="CF524" s="48"/>
      <c r="CG524" s="48"/>
      <c r="CH524" s="48"/>
      <c r="CI524" s="48"/>
      <c r="CJ524" s="48"/>
      <c r="CK524" s="48"/>
      <c r="CL524" s="48"/>
      <c r="CM524" s="48"/>
      <c r="CN524" s="48"/>
      <c r="CO524" s="48"/>
      <c r="CP524" s="48"/>
      <c r="CQ524" s="48"/>
      <c r="CR524" s="48"/>
      <c r="CS524" s="48"/>
      <c r="CT524" s="48"/>
      <c r="CU524" s="48"/>
      <c r="CV524" s="48"/>
      <c r="CW524" s="48"/>
      <c r="CX524" s="48"/>
      <c r="CY524" s="48"/>
      <c r="CZ524" s="48"/>
      <c r="DA524" s="48"/>
      <c r="DB524"/>
    </row>
    <row r="525" spans="1:106" s="18" customFormat="1" x14ac:dyDescent="0.25">
      <c r="A525" s="63"/>
      <c r="B525" s="173" t="s">
        <v>32</v>
      </c>
      <c r="C525" s="172"/>
      <c r="D525" s="81">
        <v>14.725</v>
      </c>
      <c r="E525" s="64">
        <v>11.78</v>
      </c>
      <c r="F525" s="81"/>
      <c r="G525" s="64"/>
      <c r="H525" s="81"/>
      <c r="I525" s="64"/>
      <c r="J525" s="88"/>
      <c r="K525" s="114"/>
      <c r="L525" s="114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  <c r="BC525" s="48"/>
      <c r="BD525" s="48"/>
      <c r="BE525" s="48"/>
      <c r="BF525" s="48"/>
      <c r="BG525" s="48"/>
      <c r="BH525" s="48"/>
      <c r="BI525" s="48"/>
      <c r="BJ525" s="48"/>
      <c r="BK525" s="48"/>
      <c r="BL525" s="48"/>
      <c r="BM525" s="48"/>
      <c r="BN525" s="48"/>
      <c r="BO525" s="48"/>
      <c r="BP525" s="48"/>
      <c r="BQ525" s="48"/>
      <c r="BR525" s="48"/>
      <c r="BS525" s="48"/>
      <c r="BT525" s="48"/>
      <c r="BU525" s="48"/>
      <c r="BV525" s="48"/>
      <c r="BW525" s="48"/>
      <c r="BX525" s="48"/>
      <c r="BY525" s="48"/>
      <c r="BZ525" s="48"/>
      <c r="CA525" s="48"/>
      <c r="CB525" s="48"/>
      <c r="CC525" s="48"/>
      <c r="CD525" s="48"/>
      <c r="CE525" s="48"/>
      <c r="CF525" s="48"/>
      <c r="CG525" s="48"/>
      <c r="CH525" s="48"/>
      <c r="CI525" s="48"/>
      <c r="CJ525" s="48"/>
      <c r="CK525" s="48"/>
      <c r="CL525" s="48"/>
      <c r="CM525" s="48"/>
      <c r="CN525" s="48"/>
      <c r="CO525" s="48"/>
      <c r="CP525" s="48"/>
      <c r="CQ525" s="48"/>
      <c r="CR525" s="48"/>
      <c r="CS525" s="48"/>
      <c r="CT525" s="48"/>
      <c r="CU525" s="48"/>
      <c r="CV525" s="48"/>
      <c r="CW525" s="48"/>
      <c r="CX525" s="48"/>
      <c r="CY525" s="48"/>
      <c r="CZ525" s="48"/>
      <c r="DA525" s="48"/>
      <c r="DB525"/>
    </row>
    <row r="526" spans="1:106" s="18" customFormat="1" x14ac:dyDescent="0.25">
      <c r="A526" s="63"/>
      <c r="B526" s="173" t="s">
        <v>33</v>
      </c>
      <c r="C526" s="172"/>
      <c r="D526" s="81">
        <v>7.06</v>
      </c>
      <c r="E526" s="64">
        <v>5.93</v>
      </c>
      <c r="F526" s="81"/>
      <c r="G526" s="64"/>
      <c r="H526" s="81"/>
      <c r="I526" s="64"/>
      <c r="J526" s="88"/>
      <c r="K526" s="114"/>
      <c r="L526" s="114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48"/>
      <c r="BP526" s="48"/>
      <c r="BQ526" s="48"/>
      <c r="BR526" s="48"/>
      <c r="BS526" s="48"/>
      <c r="BT526" s="48"/>
      <c r="BU526" s="48"/>
      <c r="BV526" s="48"/>
      <c r="BW526" s="48"/>
      <c r="BX526" s="48"/>
      <c r="BY526" s="48"/>
      <c r="BZ526" s="48"/>
      <c r="CA526" s="48"/>
      <c r="CB526" s="48"/>
      <c r="CC526" s="48"/>
      <c r="CD526" s="48"/>
      <c r="CE526" s="48"/>
      <c r="CF526" s="48"/>
      <c r="CG526" s="48"/>
      <c r="CH526" s="48"/>
      <c r="CI526" s="48"/>
      <c r="CJ526" s="48"/>
      <c r="CK526" s="48"/>
      <c r="CL526" s="48"/>
      <c r="CM526" s="48"/>
      <c r="CN526" s="48"/>
      <c r="CO526" s="48"/>
      <c r="CP526" s="48"/>
      <c r="CQ526" s="48"/>
      <c r="CR526" s="48"/>
      <c r="CS526" s="48"/>
      <c r="CT526" s="48"/>
      <c r="CU526" s="48"/>
      <c r="CV526" s="48"/>
      <c r="CW526" s="48"/>
      <c r="CX526" s="48"/>
      <c r="CY526" s="48"/>
      <c r="CZ526" s="48"/>
      <c r="DA526" s="48"/>
      <c r="DB526"/>
    </row>
    <row r="527" spans="1:106" s="18" customFormat="1" x14ac:dyDescent="0.25">
      <c r="A527" s="63"/>
      <c r="B527" s="173" t="s">
        <v>34</v>
      </c>
      <c r="C527" s="172"/>
      <c r="D527" s="81">
        <v>5.8</v>
      </c>
      <c r="E527" s="64">
        <v>5.8</v>
      </c>
      <c r="F527" s="81"/>
      <c r="G527" s="64"/>
      <c r="H527" s="81"/>
      <c r="I527" s="64"/>
      <c r="J527" s="88"/>
      <c r="K527" s="114"/>
      <c r="L527" s="114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  <c r="BC527" s="48"/>
      <c r="BD527" s="48"/>
      <c r="BE527" s="48"/>
      <c r="BF527" s="48"/>
      <c r="BG527" s="48"/>
      <c r="BH527" s="48"/>
      <c r="BI527" s="48"/>
      <c r="BJ527" s="48"/>
      <c r="BK527" s="48"/>
      <c r="BL527" s="48"/>
      <c r="BM527" s="48"/>
      <c r="BN527" s="48"/>
      <c r="BO527" s="48"/>
      <c r="BP527" s="48"/>
      <c r="BQ527" s="48"/>
      <c r="BR527" s="48"/>
      <c r="BS527" s="48"/>
      <c r="BT527" s="48"/>
      <c r="BU527" s="48"/>
      <c r="BV527" s="48"/>
      <c r="BW527" s="48"/>
      <c r="BX527" s="48"/>
      <c r="BY527" s="48"/>
      <c r="BZ527" s="48"/>
      <c r="CA527" s="48"/>
      <c r="CB527" s="48"/>
      <c r="CC527" s="48"/>
      <c r="CD527" s="48"/>
      <c r="CE527" s="48"/>
      <c r="CF527" s="48"/>
      <c r="CG527" s="48"/>
      <c r="CH527" s="48"/>
      <c r="CI527" s="48"/>
      <c r="CJ527" s="48"/>
      <c r="CK527" s="48"/>
      <c r="CL527" s="48"/>
      <c r="CM527" s="48"/>
      <c r="CN527" s="48"/>
      <c r="CO527" s="48"/>
      <c r="CP527" s="48"/>
      <c r="CQ527" s="48"/>
      <c r="CR527" s="48"/>
      <c r="CS527" s="48"/>
      <c r="CT527" s="48"/>
      <c r="CU527" s="48"/>
      <c r="CV527" s="48"/>
      <c r="CW527" s="48"/>
      <c r="CX527" s="48"/>
      <c r="CY527" s="48"/>
      <c r="CZ527" s="48"/>
      <c r="DA527" s="48"/>
      <c r="DB527"/>
    </row>
    <row r="528" spans="1:106" s="18" customFormat="1" x14ac:dyDescent="0.25">
      <c r="A528" s="63"/>
      <c r="B528" s="173" t="s">
        <v>39</v>
      </c>
      <c r="C528" s="172"/>
      <c r="D528" s="81">
        <v>0.8</v>
      </c>
      <c r="E528" s="64">
        <v>0.8</v>
      </c>
      <c r="F528" s="81"/>
      <c r="G528" s="64"/>
      <c r="H528" s="81"/>
      <c r="I528" s="64"/>
      <c r="J528" s="88"/>
      <c r="K528" s="114"/>
      <c r="L528" s="114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  <c r="BC528" s="48"/>
      <c r="BD528" s="48"/>
      <c r="BE528" s="48"/>
      <c r="BF528" s="48"/>
      <c r="BG528" s="48"/>
      <c r="BH528" s="48"/>
      <c r="BI528" s="48"/>
      <c r="BJ528" s="48"/>
      <c r="BK528" s="48"/>
      <c r="BL528" s="48"/>
      <c r="BM528" s="48"/>
      <c r="BN528" s="48"/>
      <c r="BO528" s="48"/>
      <c r="BP528" s="48"/>
      <c r="BQ528" s="48"/>
      <c r="BR528" s="48"/>
      <c r="BS528" s="48"/>
      <c r="BT528" s="48"/>
      <c r="BU528" s="48"/>
      <c r="BV528" s="48"/>
      <c r="BW528" s="48"/>
      <c r="BX528" s="48"/>
      <c r="BY528" s="48"/>
      <c r="BZ528" s="48"/>
      <c r="CA528" s="48"/>
      <c r="CB528" s="48"/>
      <c r="CC528" s="48"/>
      <c r="CD528" s="48"/>
      <c r="CE528" s="48"/>
      <c r="CF528" s="48"/>
      <c r="CG528" s="48"/>
      <c r="CH528" s="48"/>
      <c r="CI528" s="48"/>
      <c r="CJ528" s="48"/>
      <c r="CK528" s="48"/>
      <c r="CL528" s="48"/>
      <c r="CM528" s="48"/>
      <c r="CN528" s="48"/>
      <c r="CO528" s="48"/>
      <c r="CP528" s="48"/>
      <c r="CQ528" s="48"/>
      <c r="CR528" s="48"/>
      <c r="CS528" s="48"/>
      <c r="CT528" s="48"/>
      <c r="CU528" s="48"/>
      <c r="CV528" s="48"/>
      <c r="CW528" s="48"/>
      <c r="CX528" s="48"/>
      <c r="CY528" s="48"/>
      <c r="CZ528" s="48"/>
      <c r="DA528" s="48"/>
      <c r="DB528"/>
    </row>
    <row r="529" spans="1:106" s="24" customFormat="1" x14ac:dyDescent="0.25">
      <c r="A529" s="177" t="s">
        <v>269</v>
      </c>
      <c r="B529" s="173"/>
      <c r="C529" s="113">
        <v>180</v>
      </c>
      <c r="D529" s="53"/>
      <c r="E529" s="66"/>
      <c r="F529" s="89">
        <v>0.6</v>
      </c>
      <c r="G529" s="138">
        <v>0.06</v>
      </c>
      <c r="H529" s="137">
        <v>15</v>
      </c>
      <c r="I529" s="190">
        <v>62.5</v>
      </c>
      <c r="J529" s="173" t="s">
        <v>270</v>
      </c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74"/>
      <c r="CB529" s="74"/>
      <c r="CC529" s="74"/>
      <c r="CD529" s="74"/>
      <c r="CE529" s="74"/>
      <c r="CF529" s="74"/>
      <c r="CG529" s="74"/>
      <c r="CH529" s="74"/>
      <c r="CI529" s="74"/>
      <c r="CJ529" s="74"/>
      <c r="CK529" s="74"/>
      <c r="CL529" s="74"/>
      <c r="CM529" s="74"/>
      <c r="CN529" s="74"/>
      <c r="CO529" s="74"/>
      <c r="CP529" s="74"/>
      <c r="CQ529" s="74"/>
      <c r="CR529" s="74"/>
      <c r="CS529" s="74"/>
      <c r="CT529" s="74"/>
      <c r="CU529" s="74"/>
      <c r="CV529" s="74"/>
      <c r="CW529" s="74"/>
      <c r="CX529" s="74"/>
      <c r="CY529" s="74"/>
      <c r="CZ529" s="74"/>
      <c r="DA529" s="74"/>
    </row>
    <row r="530" spans="1:106" s="24" customFormat="1" x14ac:dyDescent="0.25">
      <c r="A530" s="179"/>
      <c r="B530" s="91" t="s">
        <v>244</v>
      </c>
      <c r="C530" s="64"/>
      <c r="D530" s="53">
        <v>15.3</v>
      </c>
      <c r="E530" s="66">
        <v>15</v>
      </c>
      <c r="F530" s="89"/>
      <c r="G530" s="64"/>
      <c r="H530" s="81"/>
      <c r="I530" s="178"/>
      <c r="J530" s="173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74"/>
      <c r="CB530" s="74"/>
      <c r="CC530" s="74"/>
      <c r="CD530" s="74"/>
      <c r="CE530" s="74"/>
      <c r="CF530" s="74"/>
      <c r="CG530" s="74"/>
      <c r="CH530" s="74"/>
      <c r="CI530" s="74"/>
      <c r="CJ530" s="74"/>
      <c r="CK530" s="74"/>
      <c r="CL530" s="74"/>
      <c r="CM530" s="74"/>
      <c r="CN530" s="74"/>
      <c r="CO530" s="74"/>
      <c r="CP530" s="74"/>
      <c r="CQ530" s="74"/>
      <c r="CR530" s="74"/>
      <c r="CS530" s="74"/>
      <c r="CT530" s="74"/>
      <c r="CU530" s="74"/>
      <c r="CV530" s="74"/>
      <c r="CW530" s="74"/>
      <c r="CX530" s="74"/>
      <c r="CY530" s="74"/>
      <c r="CZ530" s="74"/>
      <c r="DA530" s="74"/>
    </row>
    <row r="531" spans="1:106" s="24" customFormat="1" x14ac:dyDescent="0.25">
      <c r="A531" s="179"/>
      <c r="B531" s="51" t="s">
        <v>52</v>
      </c>
      <c r="C531" s="64"/>
      <c r="D531" s="53">
        <v>180</v>
      </c>
      <c r="E531" s="66">
        <v>180</v>
      </c>
      <c r="F531" s="89"/>
      <c r="G531" s="64"/>
      <c r="H531" s="81"/>
      <c r="I531" s="178"/>
      <c r="J531" s="173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74"/>
      <c r="CB531" s="74"/>
      <c r="CC531" s="74"/>
      <c r="CD531" s="74"/>
      <c r="CE531" s="74"/>
      <c r="CF531" s="74"/>
      <c r="CG531" s="74"/>
      <c r="CH531" s="74"/>
      <c r="CI531" s="74"/>
      <c r="CJ531" s="74"/>
      <c r="CK531" s="74"/>
      <c r="CL531" s="74"/>
      <c r="CM531" s="74"/>
      <c r="CN531" s="74"/>
      <c r="CO531" s="74"/>
      <c r="CP531" s="74"/>
      <c r="CQ531" s="74"/>
      <c r="CR531" s="74"/>
      <c r="CS531" s="74"/>
      <c r="CT531" s="74"/>
      <c r="CU531" s="74"/>
      <c r="CV531" s="74"/>
      <c r="CW531" s="74"/>
      <c r="CX531" s="74"/>
      <c r="CY531" s="74"/>
      <c r="CZ531" s="74"/>
      <c r="DA531" s="74"/>
    </row>
    <row r="532" spans="1:106" s="24" customFormat="1" x14ac:dyDescent="0.25">
      <c r="A532" s="179"/>
      <c r="B532" s="51" t="s">
        <v>18</v>
      </c>
      <c r="C532" s="64"/>
      <c r="D532" s="53">
        <v>5</v>
      </c>
      <c r="E532" s="66">
        <v>5</v>
      </c>
      <c r="F532" s="89"/>
      <c r="G532" s="64"/>
      <c r="H532" s="81"/>
      <c r="I532" s="178"/>
      <c r="J532" s="173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74"/>
      <c r="CB532" s="74"/>
      <c r="CC532" s="74"/>
      <c r="CD532" s="74"/>
      <c r="CE532" s="74"/>
      <c r="CF532" s="74"/>
      <c r="CG532" s="74"/>
      <c r="CH532" s="74"/>
      <c r="CI532" s="74"/>
      <c r="CJ532" s="74"/>
      <c r="CK532" s="74"/>
      <c r="CL532" s="74"/>
      <c r="CM532" s="74"/>
      <c r="CN532" s="74"/>
      <c r="CO532" s="74"/>
      <c r="CP532" s="74"/>
      <c r="CQ532" s="74"/>
      <c r="CR532" s="74"/>
      <c r="CS532" s="74"/>
      <c r="CT532" s="74"/>
      <c r="CU532" s="74"/>
      <c r="CV532" s="74"/>
      <c r="CW532" s="74"/>
      <c r="CX532" s="74"/>
      <c r="CY532" s="74"/>
      <c r="CZ532" s="74"/>
      <c r="DA532" s="74"/>
    </row>
    <row r="533" spans="1:106" s="18" customFormat="1" ht="16.5" thickBot="1" x14ac:dyDescent="0.3">
      <c r="A533" s="63" t="s">
        <v>38</v>
      </c>
      <c r="B533" s="51"/>
      <c r="C533" s="64">
        <v>20</v>
      </c>
      <c r="D533" s="66">
        <v>20</v>
      </c>
      <c r="E533" s="66">
        <v>20</v>
      </c>
      <c r="F533" s="66">
        <v>1.52</v>
      </c>
      <c r="G533" s="53">
        <v>0.16</v>
      </c>
      <c r="H533" s="66">
        <v>9.84</v>
      </c>
      <c r="I533" s="53">
        <v>47</v>
      </c>
      <c r="J533" s="221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  <c r="BE533" s="48"/>
      <c r="BF533" s="48"/>
      <c r="BG533" s="48"/>
      <c r="BH533" s="48"/>
      <c r="BI533" s="48"/>
      <c r="BJ533" s="48"/>
      <c r="BK533" s="48"/>
      <c r="BL533" s="48"/>
      <c r="BM533" s="48"/>
      <c r="BN533" s="48"/>
      <c r="BO533" s="48"/>
      <c r="BP533" s="48"/>
      <c r="BQ533" s="48"/>
      <c r="BR533" s="48"/>
      <c r="BS533" s="48"/>
      <c r="BT533" s="48"/>
      <c r="BU533" s="48"/>
      <c r="BV533" s="48"/>
      <c r="BW533" s="48"/>
      <c r="BX533" s="48"/>
      <c r="BY533" s="48"/>
      <c r="BZ533" s="48"/>
      <c r="CA533" s="48"/>
      <c r="CB533" s="48"/>
      <c r="CC533" s="48"/>
      <c r="CD533" s="48"/>
      <c r="CE533" s="48"/>
      <c r="CF533" s="48"/>
      <c r="CG533" s="48"/>
      <c r="CH533" s="48"/>
      <c r="CI533" s="48"/>
      <c r="CJ533" s="48"/>
      <c r="CK533" s="48"/>
      <c r="CL533" s="48"/>
      <c r="CM533" s="48"/>
      <c r="CN533" s="48"/>
      <c r="CO533" s="48"/>
      <c r="CP533" s="48"/>
      <c r="CQ533" s="48"/>
      <c r="CR533" s="48"/>
      <c r="CS533" s="48"/>
      <c r="CT533" s="48"/>
      <c r="CU533" s="48"/>
      <c r="CV533" s="48"/>
      <c r="CW533" s="48"/>
      <c r="CX533" s="48"/>
      <c r="CY533" s="48"/>
      <c r="CZ533" s="48"/>
      <c r="DA533" s="48"/>
    </row>
    <row r="534" spans="1:106" ht="16.5" thickBot="1" x14ac:dyDescent="0.3">
      <c r="A534" s="78" t="s">
        <v>26</v>
      </c>
      <c r="B534" s="79"/>
      <c r="C534" s="80">
        <v>490</v>
      </c>
      <c r="D534" s="110"/>
      <c r="E534" s="61"/>
      <c r="F534" s="62">
        <f>SUM(F507:F533)</f>
        <v>16.41</v>
      </c>
      <c r="G534" s="62">
        <f>SUM(G507:G533)</f>
        <v>17.77</v>
      </c>
      <c r="H534" s="62">
        <f>SUM(H507:H533)</f>
        <v>81.960000000000008</v>
      </c>
      <c r="I534" s="62">
        <f>SUM(I507:I533)</f>
        <v>556.5</v>
      </c>
      <c r="J534" s="88"/>
    </row>
    <row r="535" spans="1:106" ht="16.5" thickBot="1" x14ac:dyDescent="0.3">
      <c r="A535" s="78" t="s">
        <v>60</v>
      </c>
      <c r="B535" s="79"/>
      <c r="C535" s="80">
        <f>C464+C467+C505+C534</f>
        <v>1685.5</v>
      </c>
      <c r="D535" s="125"/>
      <c r="E535" s="61"/>
      <c r="F535" s="61">
        <f>F464+F467+F505+F534</f>
        <v>48.97</v>
      </c>
      <c r="G535" s="61">
        <f>G464+G467+G505+G534</f>
        <v>55.47</v>
      </c>
      <c r="H535" s="61">
        <f>H464+H467+H505+H534</f>
        <v>234.79</v>
      </c>
      <c r="I535" s="61">
        <f>I464+I467+I505+I534</f>
        <v>1639</v>
      </c>
      <c r="J535" s="189"/>
    </row>
    <row r="536" spans="1:106" x14ac:dyDescent="0.25">
      <c r="C536" s="127"/>
      <c r="D536" s="128"/>
      <c r="E536" s="53"/>
      <c r="J536" s="84"/>
    </row>
    <row r="537" spans="1:106" ht="16.5" thickBot="1" x14ac:dyDescent="0.3">
      <c r="A537" s="51" t="s">
        <v>106</v>
      </c>
      <c r="J537" s="106"/>
    </row>
    <row r="538" spans="1:106" ht="30" customHeight="1" x14ac:dyDescent="0.25">
      <c r="A538" s="269" t="s">
        <v>205</v>
      </c>
      <c r="B538" s="270"/>
      <c r="C538" s="262" t="s">
        <v>201</v>
      </c>
      <c r="D538" s="259" t="s">
        <v>3</v>
      </c>
      <c r="E538" s="54" t="s">
        <v>3</v>
      </c>
      <c r="F538" s="426" t="s">
        <v>202</v>
      </c>
      <c r="G538" s="427"/>
      <c r="H538" s="428"/>
      <c r="I538" s="259" t="s">
        <v>4</v>
      </c>
      <c r="J538" s="188" t="s">
        <v>203</v>
      </c>
    </row>
    <row r="539" spans="1:106" ht="16.5" thickBot="1" x14ac:dyDescent="0.3">
      <c r="A539" s="265" t="s">
        <v>204</v>
      </c>
      <c r="B539" s="266"/>
      <c r="C539" s="263"/>
      <c r="D539" s="55" t="s">
        <v>5</v>
      </c>
      <c r="E539" s="56" t="s">
        <v>5</v>
      </c>
      <c r="F539" s="57"/>
      <c r="G539" s="58"/>
      <c r="H539" s="59"/>
      <c r="I539" s="55" t="s">
        <v>6</v>
      </c>
      <c r="J539" s="88"/>
    </row>
    <row r="540" spans="1:106" ht="16.5" thickBot="1" x14ac:dyDescent="0.3">
      <c r="A540" s="267"/>
      <c r="B540" s="268"/>
      <c r="C540" s="264"/>
      <c r="D540" s="61" t="s">
        <v>7</v>
      </c>
      <c r="E540" s="61" t="s">
        <v>8</v>
      </c>
      <c r="F540" s="61" t="s">
        <v>9</v>
      </c>
      <c r="G540" s="61" t="s">
        <v>10</v>
      </c>
      <c r="H540" s="62" t="s">
        <v>11</v>
      </c>
      <c r="I540" s="62" t="s">
        <v>12</v>
      </c>
      <c r="J540" s="189"/>
    </row>
    <row r="541" spans="1:106" x14ac:dyDescent="0.25">
      <c r="A541" s="83"/>
      <c r="B541" s="84" t="s">
        <v>13</v>
      </c>
      <c r="C541" s="64"/>
      <c r="D541" s="259"/>
      <c r="E541" s="86"/>
      <c r="F541" s="259"/>
      <c r="G541" s="54"/>
      <c r="H541" s="260"/>
      <c r="I541" s="259"/>
      <c r="J541" s="88"/>
    </row>
    <row r="542" spans="1:106" s="25" customFormat="1" x14ac:dyDescent="0.25">
      <c r="A542" s="63" t="s">
        <v>321</v>
      </c>
      <c r="B542" s="173"/>
      <c r="C542" s="64" t="s">
        <v>319</v>
      </c>
      <c r="D542" s="53"/>
      <c r="E542" s="66"/>
      <c r="F542" s="65">
        <v>9.5</v>
      </c>
      <c r="G542" s="65">
        <v>8.8000000000000007</v>
      </c>
      <c r="H542" s="66">
        <v>20.100000000000001</v>
      </c>
      <c r="I542" s="65">
        <v>198</v>
      </c>
      <c r="J542" s="88" t="s">
        <v>172</v>
      </c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  <c r="AL542" s="114"/>
      <c r="AM542" s="114"/>
      <c r="AN542" s="114"/>
      <c r="AO542" s="114"/>
      <c r="AP542" s="114"/>
      <c r="AQ542" s="114"/>
      <c r="AR542" s="114"/>
      <c r="AS542" s="114"/>
      <c r="AT542" s="114"/>
      <c r="AU542" s="114"/>
      <c r="AV542" s="114"/>
      <c r="AW542" s="114"/>
      <c r="AX542" s="114"/>
      <c r="AY542" s="114"/>
      <c r="AZ542" s="114"/>
      <c r="BA542" s="114"/>
      <c r="BB542" s="114"/>
      <c r="BC542" s="114"/>
      <c r="BD542" s="114"/>
      <c r="BE542" s="114"/>
      <c r="BF542" s="114"/>
      <c r="BG542" s="114"/>
      <c r="BH542" s="114"/>
      <c r="BI542" s="114"/>
      <c r="BJ542" s="114"/>
      <c r="BK542" s="114"/>
      <c r="BL542" s="114"/>
      <c r="BM542" s="114"/>
      <c r="BN542" s="114"/>
      <c r="BO542" s="114"/>
      <c r="BP542" s="114"/>
      <c r="BQ542" s="114"/>
      <c r="BR542" s="114"/>
      <c r="BS542" s="114"/>
      <c r="BT542" s="114"/>
      <c r="BU542" s="114"/>
      <c r="BV542" s="114"/>
      <c r="BW542" s="114"/>
      <c r="BX542" s="114"/>
      <c r="BY542" s="114"/>
      <c r="BZ542" s="114"/>
      <c r="CA542" s="114"/>
      <c r="CB542" s="114"/>
      <c r="CC542" s="114"/>
      <c r="CD542" s="114"/>
      <c r="CE542" s="114"/>
      <c r="CF542" s="114"/>
      <c r="CG542" s="114"/>
      <c r="CH542" s="114"/>
      <c r="CI542" s="114"/>
      <c r="CJ542" s="114"/>
      <c r="CK542" s="114"/>
      <c r="CL542" s="114"/>
      <c r="CM542" s="114"/>
      <c r="CN542" s="114"/>
      <c r="CO542" s="114"/>
      <c r="CP542" s="114"/>
      <c r="CQ542" s="114"/>
      <c r="CR542" s="114"/>
      <c r="CS542" s="114"/>
      <c r="CT542" s="114"/>
      <c r="CU542" s="114"/>
      <c r="CV542" s="114"/>
      <c r="CW542" s="114"/>
      <c r="CX542" s="114"/>
      <c r="CY542" s="114"/>
      <c r="CZ542" s="114"/>
      <c r="DA542" s="114"/>
      <c r="DB542" s="23"/>
    </row>
    <row r="543" spans="1:106" s="25" customFormat="1" x14ac:dyDescent="0.25">
      <c r="A543" s="63"/>
      <c r="B543" s="45" t="s">
        <v>320</v>
      </c>
      <c r="C543" s="64"/>
      <c r="D543" s="65">
        <v>25</v>
      </c>
      <c r="E543" s="66">
        <v>25</v>
      </c>
      <c r="F543" s="65"/>
      <c r="G543" s="65"/>
      <c r="H543" s="65"/>
      <c r="I543" s="65"/>
      <c r="J543" s="88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/>
      <c r="AJ543" s="114"/>
      <c r="AK543" s="114"/>
      <c r="AL543" s="114"/>
      <c r="AM543" s="114"/>
      <c r="AN543" s="114"/>
      <c r="AO543" s="114"/>
      <c r="AP543" s="114"/>
      <c r="AQ543" s="114"/>
      <c r="AR543" s="114"/>
      <c r="AS543" s="114"/>
      <c r="AT543" s="114"/>
      <c r="AU543" s="114"/>
      <c r="AV543" s="114"/>
      <c r="AW543" s="114"/>
      <c r="AX543" s="114"/>
      <c r="AY543" s="114"/>
      <c r="AZ543" s="114"/>
      <c r="BA543" s="114"/>
      <c r="BB543" s="114"/>
      <c r="BC543" s="114"/>
      <c r="BD543" s="114"/>
      <c r="BE543" s="114"/>
      <c r="BF543" s="114"/>
      <c r="BG543" s="114"/>
      <c r="BH543" s="114"/>
      <c r="BI543" s="114"/>
      <c r="BJ543" s="114"/>
      <c r="BK543" s="114"/>
      <c r="BL543" s="114"/>
      <c r="BM543" s="114"/>
      <c r="BN543" s="114"/>
      <c r="BO543" s="114"/>
      <c r="BP543" s="114"/>
      <c r="BQ543" s="114"/>
      <c r="BR543" s="114"/>
      <c r="BS543" s="114"/>
      <c r="BT543" s="114"/>
      <c r="BU543" s="114"/>
      <c r="BV543" s="114"/>
      <c r="BW543" s="114"/>
      <c r="BX543" s="114"/>
      <c r="BY543" s="114"/>
      <c r="BZ543" s="114"/>
      <c r="CA543" s="114"/>
      <c r="CB543" s="114"/>
      <c r="CC543" s="114"/>
      <c r="CD543" s="114"/>
      <c r="CE543" s="114"/>
      <c r="CF543" s="114"/>
      <c r="CG543" s="114"/>
      <c r="CH543" s="114"/>
      <c r="CI543" s="114"/>
      <c r="CJ543" s="114"/>
      <c r="CK543" s="114"/>
      <c r="CL543" s="114"/>
      <c r="CM543" s="114"/>
      <c r="CN543" s="114"/>
      <c r="CO543" s="114"/>
      <c r="CP543" s="114"/>
      <c r="CQ543" s="114"/>
      <c r="CR543" s="114"/>
      <c r="CS543" s="114"/>
      <c r="CT543" s="114"/>
      <c r="CU543" s="114"/>
      <c r="CV543" s="114"/>
      <c r="CW543" s="114"/>
      <c r="CX543" s="114"/>
      <c r="CY543" s="114"/>
      <c r="CZ543" s="114"/>
      <c r="DA543" s="114"/>
      <c r="DB543" s="23"/>
    </row>
    <row r="544" spans="1:106" s="25" customFormat="1" x14ac:dyDescent="0.25">
      <c r="A544" s="63"/>
      <c r="B544" s="51" t="s">
        <v>16</v>
      </c>
      <c r="C544" s="89"/>
      <c r="D544" s="65">
        <v>88</v>
      </c>
      <c r="E544" s="66">
        <v>88</v>
      </c>
      <c r="F544" s="65"/>
      <c r="G544" s="65"/>
      <c r="H544" s="66"/>
      <c r="I544" s="65"/>
      <c r="J544" s="88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  <c r="AH544" s="114"/>
      <c r="AI544" s="114"/>
      <c r="AJ544" s="114"/>
      <c r="AK544" s="114"/>
      <c r="AL544" s="114"/>
      <c r="AM544" s="114"/>
      <c r="AN544" s="114"/>
      <c r="AO544" s="114"/>
      <c r="AP544" s="114"/>
      <c r="AQ544" s="114"/>
      <c r="AR544" s="114"/>
      <c r="AS544" s="114"/>
      <c r="AT544" s="114"/>
      <c r="AU544" s="114"/>
      <c r="AV544" s="114"/>
      <c r="AW544" s="114"/>
      <c r="AX544" s="114"/>
      <c r="AY544" s="114"/>
      <c r="AZ544" s="114"/>
      <c r="BA544" s="114"/>
      <c r="BB544" s="114"/>
      <c r="BC544" s="114"/>
      <c r="BD544" s="114"/>
      <c r="BE544" s="114"/>
      <c r="BF544" s="114"/>
      <c r="BG544" s="114"/>
      <c r="BH544" s="114"/>
      <c r="BI544" s="114"/>
      <c r="BJ544" s="114"/>
      <c r="BK544" s="114"/>
      <c r="BL544" s="114"/>
      <c r="BM544" s="114"/>
      <c r="BN544" s="114"/>
      <c r="BO544" s="114"/>
      <c r="BP544" s="114"/>
      <c r="BQ544" s="114"/>
      <c r="BR544" s="114"/>
      <c r="BS544" s="114"/>
      <c r="BT544" s="114"/>
      <c r="BU544" s="114"/>
      <c r="BV544" s="114"/>
      <c r="BW544" s="114"/>
      <c r="BX544" s="114"/>
      <c r="BY544" s="114"/>
      <c r="BZ544" s="114"/>
      <c r="CA544" s="114"/>
      <c r="CB544" s="114"/>
      <c r="CC544" s="114"/>
      <c r="CD544" s="114"/>
      <c r="CE544" s="114"/>
      <c r="CF544" s="114"/>
      <c r="CG544" s="114"/>
      <c r="CH544" s="114"/>
      <c r="CI544" s="114"/>
      <c r="CJ544" s="114"/>
      <c r="CK544" s="114"/>
      <c r="CL544" s="114"/>
      <c r="CM544" s="114"/>
      <c r="CN544" s="114"/>
      <c r="CO544" s="114"/>
      <c r="CP544" s="114"/>
      <c r="CQ544" s="114"/>
      <c r="CR544" s="114"/>
      <c r="CS544" s="114"/>
      <c r="CT544" s="114"/>
      <c r="CU544" s="114"/>
      <c r="CV544" s="114"/>
      <c r="CW544" s="114"/>
      <c r="CX544" s="114"/>
      <c r="CY544" s="114"/>
      <c r="CZ544" s="114"/>
      <c r="DA544" s="114"/>
      <c r="DB544" s="23"/>
    </row>
    <row r="545" spans="1:106" s="25" customFormat="1" x14ac:dyDescent="0.25">
      <c r="A545" s="63"/>
      <c r="B545" s="51" t="s">
        <v>17</v>
      </c>
      <c r="C545" s="89"/>
      <c r="D545" s="65">
        <v>88</v>
      </c>
      <c r="E545" s="66">
        <v>88</v>
      </c>
      <c r="F545" s="65"/>
      <c r="G545" s="65"/>
      <c r="H545" s="66"/>
      <c r="I545" s="65"/>
      <c r="J545" s="88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  <c r="AH545" s="114"/>
      <c r="AI545" s="114"/>
      <c r="AJ545" s="114"/>
      <c r="AK545" s="114"/>
      <c r="AL545" s="114"/>
      <c r="AM545" s="114"/>
      <c r="AN545" s="114"/>
      <c r="AO545" s="114"/>
      <c r="AP545" s="114"/>
      <c r="AQ545" s="114"/>
      <c r="AR545" s="114"/>
      <c r="AS545" s="114"/>
      <c r="AT545" s="114"/>
      <c r="AU545" s="114"/>
      <c r="AV545" s="114"/>
      <c r="AW545" s="114"/>
      <c r="AX545" s="114"/>
      <c r="AY545" s="114"/>
      <c r="AZ545" s="114"/>
      <c r="BA545" s="114"/>
      <c r="BB545" s="114"/>
      <c r="BC545" s="114"/>
      <c r="BD545" s="114"/>
      <c r="BE545" s="114"/>
      <c r="BF545" s="114"/>
      <c r="BG545" s="114"/>
      <c r="BH545" s="114"/>
      <c r="BI545" s="114"/>
      <c r="BJ545" s="114"/>
      <c r="BK545" s="114"/>
      <c r="BL545" s="114"/>
      <c r="BM545" s="114"/>
      <c r="BN545" s="114"/>
      <c r="BO545" s="114"/>
      <c r="BP545" s="114"/>
      <c r="BQ545" s="114"/>
      <c r="BR545" s="114"/>
      <c r="BS545" s="114"/>
      <c r="BT545" s="114"/>
      <c r="BU545" s="114"/>
      <c r="BV545" s="114"/>
      <c r="BW545" s="114"/>
      <c r="BX545" s="114"/>
      <c r="BY545" s="114"/>
      <c r="BZ545" s="114"/>
      <c r="CA545" s="114"/>
      <c r="CB545" s="114"/>
      <c r="CC545" s="114"/>
      <c r="CD545" s="114"/>
      <c r="CE545" s="114"/>
      <c r="CF545" s="114"/>
      <c r="CG545" s="114"/>
      <c r="CH545" s="114"/>
      <c r="CI545" s="114"/>
      <c r="CJ545" s="114"/>
      <c r="CK545" s="114"/>
      <c r="CL545" s="114"/>
      <c r="CM545" s="114"/>
      <c r="CN545" s="114"/>
      <c r="CO545" s="114"/>
      <c r="CP545" s="114"/>
      <c r="CQ545" s="114"/>
      <c r="CR545" s="114"/>
      <c r="CS545" s="114"/>
      <c r="CT545" s="114"/>
      <c r="CU545" s="114"/>
      <c r="CV545" s="114"/>
      <c r="CW545" s="114"/>
      <c r="CX545" s="114"/>
      <c r="CY545" s="114"/>
      <c r="CZ545" s="114"/>
      <c r="DA545" s="114"/>
      <c r="DB545" s="23"/>
    </row>
    <row r="546" spans="1:106" s="25" customFormat="1" x14ac:dyDescent="0.25">
      <c r="A546" s="63"/>
      <c r="B546" s="51" t="s">
        <v>18</v>
      </c>
      <c r="C546" s="64"/>
      <c r="D546" s="65">
        <v>1</v>
      </c>
      <c r="E546" s="66">
        <v>1</v>
      </c>
      <c r="F546" s="65"/>
      <c r="G546" s="65"/>
      <c r="H546" s="66"/>
      <c r="I546" s="65"/>
      <c r="J546" s="88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  <c r="AL546" s="114"/>
      <c r="AM546" s="114"/>
      <c r="AN546" s="114"/>
      <c r="AO546" s="114"/>
      <c r="AP546" s="114"/>
      <c r="AQ546" s="114"/>
      <c r="AR546" s="114"/>
      <c r="AS546" s="114"/>
      <c r="AT546" s="114"/>
      <c r="AU546" s="114"/>
      <c r="AV546" s="114"/>
      <c r="AW546" s="114"/>
      <c r="AX546" s="114"/>
      <c r="AY546" s="114"/>
      <c r="AZ546" s="114"/>
      <c r="BA546" s="114"/>
      <c r="BB546" s="114"/>
      <c r="BC546" s="114"/>
      <c r="BD546" s="114"/>
      <c r="BE546" s="114"/>
      <c r="BF546" s="114"/>
      <c r="BG546" s="114"/>
      <c r="BH546" s="114"/>
      <c r="BI546" s="114"/>
      <c r="BJ546" s="114"/>
      <c r="BK546" s="114"/>
      <c r="BL546" s="114"/>
      <c r="BM546" s="114"/>
      <c r="BN546" s="114"/>
      <c r="BO546" s="114"/>
      <c r="BP546" s="114"/>
      <c r="BQ546" s="114"/>
      <c r="BR546" s="114"/>
      <c r="BS546" s="114"/>
      <c r="BT546" s="114"/>
      <c r="BU546" s="114"/>
      <c r="BV546" s="114"/>
      <c r="BW546" s="114"/>
      <c r="BX546" s="114"/>
      <c r="BY546" s="114"/>
      <c r="BZ546" s="114"/>
      <c r="CA546" s="114"/>
      <c r="CB546" s="114"/>
      <c r="CC546" s="114"/>
      <c r="CD546" s="114"/>
      <c r="CE546" s="114"/>
      <c r="CF546" s="114"/>
      <c r="CG546" s="114"/>
      <c r="CH546" s="114"/>
      <c r="CI546" s="114"/>
      <c r="CJ546" s="114"/>
      <c r="CK546" s="114"/>
      <c r="CL546" s="114"/>
      <c r="CM546" s="114"/>
      <c r="CN546" s="114"/>
      <c r="CO546" s="114"/>
      <c r="CP546" s="114"/>
      <c r="CQ546" s="114"/>
      <c r="CR546" s="114"/>
      <c r="CS546" s="114"/>
      <c r="CT546" s="114"/>
      <c r="CU546" s="114"/>
      <c r="CV546" s="114"/>
      <c r="CW546" s="114"/>
      <c r="CX546" s="114"/>
      <c r="CY546" s="114"/>
      <c r="CZ546" s="114"/>
      <c r="DA546" s="114"/>
      <c r="DB546" s="23"/>
    </row>
    <row r="547" spans="1:106" s="25" customFormat="1" x14ac:dyDescent="0.25">
      <c r="A547" s="63"/>
      <c r="B547" s="51" t="s">
        <v>19</v>
      </c>
      <c r="C547" s="64"/>
      <c r="D547" s="65">
        <v>1</v>
      </c>
      <c r="E547" s="66">
        <v>1</v>
      </c>
      <c r="F547" s="65"/>
      <c r="G547" s="65"/>
      <c r="H547" s="66"/>
      <c r="I547" s="65"/>
      <c r="J547" s="88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  <c r="AI547" s="114"/>
      <c r="AJ547" s="114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  <c r="AV547" s="114"/>
      <c r="AW547" s="114"/>
      <c r="AX547" s="114"/>
      <c r="AY547" s="114"/>
      <c r="AZ547" s="114"/>
      <c r="BA547" s="114"/>
      <c r="BB547" s="114"/>
      <c r="BC547" s="114"/>
      <c r="BD547" s="114"/>
      <c r="BE547" s="114"/>
      <c r="BF547" s="114"/>
      <c r="BG547" s="114"/>
      <c r="BH547" s="114"/>
      <c r="BI547" s="114"/>
      <c r="BJ547" s="114"/>
      <c r="BK547" s="114"/>
      <c r="BL547" s="114"/>
      <c r="BM547" s="114"/>
      <c r="BN547" s="114"/>
      <c r="BO547" s="114"/>
      <c r="BP547" s="114"/>
      <c r="BQ547" s="114"/>
      <c r="BR547" s="114"/>
      <c r="BS547" s="114"/>
      <c r="BT547" s="114"/>
      <c r="BU547" s="114"/>
      <c r="BV547" s="114"/>
      <c r="BW547" s="114"/>
      <c r="BX547" s="114"/>
      <c r="BY547" s="114"/>
      <c r="BZ547" s="114"/>
      <c r="CA547" s="114"/>
      <c r="CB547" s="114"/>
      <c r="CC547" s="114"/>
      <c r="CD547" s="114"/>
      <c r="CE547" s="114"/>
      <c r="CF547" s="114"/>
      <c r="CG547" s="114"/>
      <c r="CH547" s="114"/>
      <c r="CI547" s="114"/>
      <c r="CJ547" s="114"/>
      <c r="CK547" s="114"/>
      <c r="CL547" s="114"/>
      <c r="CM547" s="114"/>
      <c r="CN547" s="114"/>
      <c r="CO547" s="114"/>
      <c r="CP547" s="114"/>
      <c r="CQ547" s="114"/>
      <c r="CR547" s="114"/>
      <c r="CS547" s="114"/>
      <c r="CT547" s="114"/>
      <c r="CU547" s="114"/>
      <c r="CV547" s="114"/>
      <c r="CW547" s="114"/>
      <c r="CX547" s="114"/>
      <c r="CY547" s="114"/>
      <c r="CZ547" s="114"/>
      <c r="DA547" s="114"/>
      <c r="DB547" s="23"/>
    </row>
    <row r="548" spans="1:106" s="25" customFormat="1" x14ac:dyDescent="0.25">
      <c r="A548" s="63"/>
      <c r="B548" s="51" t="s">
        <v>20</v>
      </c>
      <c r="C548" s="64"/>
      <c r="D548" s="66">
        <v>3</v>
      </c>
      <c r="E548" s="66">
        <v>3</v>
      </c>
      <c r="F548" s="65"/>
      <c r="G548" s="65"/>
      <c r="H548" s="66"/>
      <c r="I548" s="65"/>
      <c r="J548" s="88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  <c r="AI548" s="114"/>
      <c r="AJ548" s="114"/>
      <c r="AK548" s="114"/>
      <c r="AL548" s="114"/>
      <c r="AM548" s="114"/>
      <c r="AN548" s="114"/>
      <c r="AO548" s="114"/>
      <c r="AP548" s="114"/>
      <c r="AQ548" s="114"/>
      <c r="AR548" s="114"/>
      <c r="AS548" s="114"/>
      <c r="AT548" s="114"/>
      <c r="AU548" s="114"/>
      <c r="AV548" s="114"/>
      <c r="AW548" s="114"/>
      <c r="AX548" s="114"/>
      <c r="AY548" s="114"/>
      <c r="AZ548" s="114"/>
      <c r="BA548" s="114"/>
      <c r="BB548" s="114"/>
      <c r="BC548" s="114"/>
      <c r="BD548" s="114"/>
      <c r="BE548" s="114"/>
      <c r="BF548" s="114"/>
      <c r="BG548" s="114"/>
      <c r="BH548" s="114"/>
      <c r="BI548" s="114"/>
      <c r="BJ548" s="114"/>
      <c r="BK548" s="114"/>
      <c r="BL548" s="114"/>
      <c r="BM548" s="114"/>
      <c r="BN548" s="114"/>
      <c r="BO548" s="114"/>
      <c r="BP548" s="114"/>
      <c r="BQ548" s="114"/>
      <c r="BR548" s="114"/>
      <c r="BS548" s="114"/>
      <c r="BT548" s="114"/>
      <c r="BU548" s="114"/>
      <c r="BV548" s="114"/>
      <c r="BW548" s="114"/>
      <c r="BX548" s="114"/>
      <c r="BY548" s="114"/>
      <c r="BZ548" s="114"/>
      <c r="CA548" s="114"/>
      <c r="CB548" s="114"/>
      <c r="CC548" s="114"/>
      <c r="CD548" s="114"/>
      <c r="CE548" s="114"/>
      <c r="CF548" s="114"/>
      <c r="CG548" s="114"/>
      <c r="CH548" s="114"/>
      <c r="CI548" s="114"/>
      <c r="CJ548" s="114"/>
      <c r="CK548" s="114"/>
      <c r="CL548" s="114"/>
      <c r="CM548" s="114"/>
      <c r="CN548" s="114"/>
      <c r="CO548" s="114"/>
      <c r="CP548" s="114"/>
      <c r="CQ548" s="114"/>
      <c r="CR548" s="114"/>
      <c r="CS548" s="114"/>
      <c r="CT548" s="114"/>
      <c r="CU548" s="114"/>
      <c r="CV548" s="114"/>
      <c r="CW548" s="114"/>
      <c r="CX548" s="114"/>
      <c r="CY548" s="114"/>
      <c r="CZ548" s="114"/>
      <c r="DA548" s="114"/>
      <c r="DB548" s="23"/>
    </row>
    <row r="549" spans="1:106" x14ac:dyDescent="0.25">
      <c r="A549" s="63" t="s">
        <v>21</v>
      </c>
      <c r="C549" s="64">
        <v>180</v>
      </c>
      <c r="D549" s="60"/>
      <c r="E549" s="60"/>
      <c r="F549" s="65">
        <v>1.2166666666666666</v>
      </c>
      <c r="G549" s="66">
        <v>1.3416666666666668</v>
      </c>
      <c r="H549" s="66">
        <v>11.941666666666666</v>
      </c>
      <c r="I549" s="65">
        <v>65</v>
      </c>
      <c r="J549" s="88" t="s">
        <v>275</v>
      </c>
    </row>
    <row r="550" spans="1:106" x14ac:dyDescent="0.25">
      <c r="A550" s="63"/>
      <c r="B550" s="51" t="s">
        <v>22</v>
      </c>
      <c r="C550" s="64"/>
      <c r="D550" s="66">
        <v>1.5</v>
      </c>
      <c r="E550" s="66">
        <v>1.5</v>
      </c>
      <c r="F550" s="65"/>
      <c r="G550" s="65"/>
      <c r="H550" s="65"/>
      <c r="I550" s="65"/>
      <c r="J550" s="88"/>
    </row>
    <row r="551" spans="1:106" x14ac:dyDescent="0.25">
      <c r="A551" s="63"/>
      <c r="B551" s="51" t="s">
        <v>18</v>
      </c>
      <c r="C551" s="64"/>
      <c r="D551" s="66">
        <v>8</v>
      </c>
      <c r="E551" s="66">
        <v>8</v>
      </c>
      <c r="F551" s="65"/>
      <c r="G551" s="66"/>
      <c r="H551" s="66"/>
      <c r="I551" s="65"/>
      <c r="J551" s="88"/>
    </row>
    <row r="552" spans="1:106" x14ac:dyDescent="0.25">
      <c r="A552" s="89"/>
      <c r="B552" s="51" t="s">
        <v>16</v>
      </c>
      <c r="C552" s="64"/>
      <c r="D552" s="66">
        <v>90</v>
      </c>
      <c r="E552" s="66">
        <v>90</v>
      </c>
      <c r="F552" s="65"/>
      <c r="G552" s="66"/>
      <c r="H552" s="66"/>
      <c r="I552" s="65"/>
      <c r="J552" s="88"/>
    </row>
    <row r="553" spans="1:106" x14ac:dyDescent="0.25">
      <c r="A553" s="89"/>
      <c r="B553" s="51" t="s">
        <v>17</v>
      </c>
      <c r="C553" s="64"/>
      <c r="D553" s="66">
        <v>108</v>
      </c>
      <c r="E553" s="66">
        <v>108</v>
      </c>
      <c r="F553" s="65"/>
      <c r="G553" s="66"/>
      <c r="H553" s="66"/>
      <c r="I553" s="65"/>
      <c r="J553" s="88"/>
    </row>
    <row r="554" spans="1:106" x14ac:dyDescent="0.25">
      <c r="A554" s="63" t="s">
        <v>23</v>
      </c>
      <c r="C554" s="76" t="s">
        <v>153</v>
      </c>
      <c r="D554" s="77"/>
      <c r="E554" s="60"/>
      <c r="F554" s="65">
        <v>1.91</v>
      </c>
      <c r="G554" s="66">
        <v>4.3499999999999996</v>
      </c>
      <c r="H554" s="53">
        <v>12.89</v>
      </c>
      <c r="I554" s="65">
        <v>99</v>
      </c>
      <c r="J554" s="88" t="s">
        <v>24</v>
      </c>
    </row>
    <row r="555" spans="1:106" x14ac:dyDescent="0.25">
      <c r="A555" s="63"/>
      <c r="B555" s="51" t="s">
        <v>25</v>
      </c>
      <c r="C555" s="64"/>
      <c r="D555" s="65">
        <v>25</v>
      </c>
      <c r="E555" s="66">
        <v>25</v>
      </c>
      <c r="F555" s="65"/>
      <c r="G555" s="66"/>
      <c r="H555" s="66"/>
      <c r="I555" s="65"/>
      <c r="J555" s="88"/>
    </row>
    <row r="556" spans="1:106" ht="16.5" thickBot="1" x14ac:dyDescent="0.3">
      <c r="A556" s="63"/>
      <c r="B556" s="51" t="s">
        <v>20</v>
      </c>
      <c r="C556" s="64"/>
      <c r="D556" s="65">
        <v>5</v>
      </c>
      <c r="E556" s="66">
        <v>5</v>
      </c>
      <c r="F556" s="65" t="s">
        <v>1</v>
      </c>
      <c r="G556" s="66"/>
      <c r="H556" s="66"/>
      <c r="I556" s="65"/>
      <c r="J556" s="88"/>
    </row>
    <row r="557" spans="1:106" ht="16.5" thickBot="1" x14ac:dyDescent="0.3">
      <c r="A557" s="78" t="s">
        <v>26</v>
      </c>
      <c r="B557" s="79"/>
      <c r="C557" s="80">
        <v>413</v>
      </c>
      <c r="D557" s="62"/>
      <c r="E557" s="61"/>
      <c r="F557" s="62">
        <f>SUM(F542:F556)</f>
        <v>12.626666666666667</v>
      </c>
      <c r="G557" s="62">
        <f t="shared" ref="G557:I557" si="4">SUM(G542:G556)</f>
        <v>14.491666666666667</v>
      </c>
      <c r="H557" s="62">
        <f t="shared" si="4"/>
        <v>44.931666666666672</v>
      </c>
      <c r="I557" s="62">
        <f t="shared" si="4"/>
        <v>362</v>
      </c>
      <c r="J557" s="188"/>
    </row>
    <row r="558" spans="1:106" x14ac:dyDescent="0.25">
      <c r="A558" s="63" t="s">
        <v>27</v>
      </c>
      <c r="C558" s="64">
        <v>125</v>
      </c>
      <c r="D558" s="81">
        <v>125</v>
      </c>
      <c r="E558" s="64">
        <v>125</v>
      </c>
      <c r="F558" s="65">
        <v>0.6</v>
      </c>
      <c r="G558" s="66">
        <v>0.06</v>
      </c>
      <c r="H558" s="53">
        <v>22</v>
      </c>
      <c r="I558" s="66">
        <v>91</v>
      </c>
      <c r="J558" s="188" t="s">
        <v>235</v>
      </c>
    </row>
    <row r="559" spans="1:106" ht="16.5" thickBot="1" x14ac:dyDescent="0.3">
      <c r="A559" s="63"/>
      <c r="C559" s="64"/>
      <c r="D559" s="81"/>
      <c r="E559" s="64"/>
      <c r="F559" s="65"/>
      <c r="G559" s="66"/>
      <c r="I559" s="66"/>
      <c r="J559" s="88"/>
    </row>
    <row r="560" spans="1:106" ht="16.5" thickBot="1" x14ac:dyDescent="0.3">
      <c r="A560" s="78" t="s">
        <v>26</v>
      </c>
      <c r="B560" s="79"/>
      <c r="C560" s="80">
        <f>SUM(C558)</f>
        <v>125</v>
      </c>
      <c r="D560" s="156"/>
      <c r="E560" s="82"/>
      <c r="F560" s="61">
        <f>SUM(F558:F559)</f>
        <v>0.6</v>
      </c>
      <c r="G560" s="61">
        <f>SUM(G558:G559)</f>
        <v>0.06</v>
      </c>
      <c r="H560" s="61">
        <f>SUM(H558:H559)</f>
        <v>22</v>
      </c>
      <c r="I560" s="61">
        <f>SUM(I558:I559)</f>
        <v>91</v>
      </c>
      <c r="J560" s="188"/>
    </row>
    <row r="561" spans="1:106" ht="16.5" thickBot="1" x14ac:dyDescent="0.3">
      <c r="A561" s="83"/>
      <c r="B561" s="84"/>
      <c r="C561" s="85">
        <v>538</v>
      </c>
      <c r="D561" s="129"/>
      <c r="E561" s="86"/>
      <c r="F561" s="53">
        <f>F557+F560</f>
        <v>13.226666666666667</v>
      </c>
      <c r="G561" s="53">
        <f t="shared" ref="G561:I561" si="5">G557+G560</f>
        <v>14.551666666666668</v>
      </c>
      <c r="H561" s="53">
        <f t="shared" si="5"/>
        <v>66.931666666666672</v>
      </c>
      <c r="I561" s="53">
        <f t="shared" si="5"/>
        <v>453</v>
      </c>
      <c r="J561" s="188"/>
    </row>
    <row r="562" spans="1:106" x14ac:dyDescent="0.25">
      <c r="A562" s="83"/>
      <c r="B562" s="84" t="s">
        <v>28</v>
      </c>
      <c r="C562" s="85"/>
      <c r="D562" s="164"/>
      <c r="E562" s="87"/>
      <c r="F562" s="260"/>
      <c r="G562" s="54"/>
      <c r="H562" s="260"/>
      <c r="I562" s="259"/>
      <c r="J562" s="188"/>
    </row>
    <row r="563" spans="1:106" s="48" customFormat="1" ht="15" x14ac:dyDescent="0.25">
      <c r="A563" s="99" t="s">
        <v>195</v>
      </c>
      <c r="B563" s="100"/>
      <c r="C563" s="101">
        <v>50</v>
      </c>
      <c r="D563" s="103"/>
      <c r="E563" s="102"/>
      <c r="F563" s="103">
        <v>0.6</v>
      </c>
      <c r="G563" s="102">
        <v>2.5</v>
      </c>
      <c r="H563" s="103">
        <v>4.2</v>
      </c>
      <c r="I563" s="104">
        <v>42</v>
      </c>
      <c r="J563" s="112" t="s">
        <v>372</v>
      </c>
    </row>
    <row r="564" spans="1:106" s="48" customFormat="1" ht="15" x14ac:dyDescent="0.25">
      <c r="A564" s="99"/>
      <c r="B564" s="271" t="s">
        <v>29</v>
      </c>
      <c r="C564" s="101"/>
      <c r="D564" s="103">
        <v>64.64</v>
      </c>
      <c r="E564" s="102">
        <v>50.5</v>
      </c>
      <c r="F564" s="103"/>
      <c r="G564" s="102"/>
      <c r="H564" s="103"/>
      <c r="I564" s="104"/>
      <c r="J564" s="112"/>
    </row>
    <row r="565" spans="1:106" ht="31.5" x14ac:dyDescent="0.25">
      <c r="A565" s="63" t="s">
        <v>327</v>
      </c>
      <c r="C565" s="64" t="s">
        <v>328</v>
      </c>
      <c r="D565" s="53"/>
      <c r="E565" s="66"/>
      <c r="F565" s="65">
        <v>3.8</v>
      </c>
      <c r="G565" s="66">
        <v>3.5</v>
      </c>
      <c r="H565" s="53">
        <v>20.5</v>
      </c>
      <c r="I565" s="65">
        <v>129</v>
      </c>
      <c r="J565" s="111" t="s">
        <v>367</v>
      </c>
    </row>
    <row r="566" spans="1:106" s="18" customFormat="1" x14ac:dyDescent="0.25">
      <c r="A566" s="63"/>
      <c r="B566" s="51" t="s">
        <v>82</v>
      </c>
      <c r="C566" s="76"/>
      <c r="D566" s="64">
        <v>22.57</v>
      </c>
      <c r="E566" s="81">
        <v>14.67</v>
      </c>
      <c r="F566" s="65"/>
      <c r="G566" s="65"/>
      <c r="H566" s="65"/>
      <c r="I566" s="65"/>
      <c r="J566" s="8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  <c r="AV566" s="48"/>
      <c r="AW566" s="48"/>
      <c r="AX566" s="48"/>
      <c r="AY566" s="48"/>
      <c r="AZ566" s="48"/>
      <c r="BA566" s="48"/>
      <c r="BB566" s="48"/>
      <c r="BC566" s="48"/>
      <c r="BD566" s="48"/>
      <c r="BE566" s="48"/>
      <c r="BF566" s="48"/>
      <c r="BG566" s="48"/>
      <c r="BH566" s="48"/>
      <c r="BI566" s="48"/>
      <c r="BJ566" s="48"/>
      <c r="BK566" s="48"/>
      <c r="BL566" s="48"/>
      <c r="BM566" s="48"/>
      <c r="BN566" s="48"/>
      <c r="BO566" s="48"/>
      <c r="BP566" s="48"/>
      <c r="BQ566" s="48"/>
      <c r="BR566" s="48"/>
      <c r="BS566" s="48"/>
      <c r="BT566" s="48"/>
      <c r="BU566" s="48"/>
      <c r="BV566" s="48"/>
      <c r="BW566" s="48"/>
      <c r="BX566" s="48"/>
      <c r="BY566" s="48"/>
      <c r="BZ566" s="48"/>
      <c r="CA566" s="48"/>
      <c r="CB566" s="48"/>
      <c r="CC566" s="48"/>
      <c r="CD566" s="48"/>
      <c r="CE566" s="48"/>
      <c r="CF566" s="48"/>
      <c r="CG566" s="48"/>
      <c r="CH566" s="48"/>
      <c r="CI566" s="48"/>
      <c r="CJ566" s="48"/>
      <c r="CK566" s="48"/>
      <c r="CL566" s="48"/>
      <c r="CM566" s="48"/>
      <c r="CN566" s="48"/>
      <c r="CO566" s="48"/>
      <c r="CP566" s="48"/>
      <c r="CQ566" s="48"/>
      <c r="CR566" s="48"/>
      <c r="CS566" s="48"/>
      <c r="CT566" s="48"/>
      <c r="CU566" s="48"/>
      <c r="CV566" s="48"/>
      <c r="CW566" s="48"/>
      <c r="CX566" s="48"/>
      <c r="CY566" s="48"/>
      <c r="CZ566" s="48"/>
      <c r="DA566" s="48"/>
      <c r="DB566"/>
    </row>
    <row r="567" spans="1:106" x14ac:dyDescent="0.25">
      <c r="A567" s="63"/>
      <c r="B567" s="51" t="s">
        <v>30</v>
      </c>
      <c r="C567" s="64"/>
      <c r="D567" s="53">
        <v>57.2</v>
      </c>
      <c r="E567" s="66">
        <v>40</v>
      </c>
      <c r="G567" s="66"/>
      <c r="I567" s="65"/>
      <c r="J567" s="88"/>
    </row>
    <row r="568" spans="1:106" x14ac:dyDescent="0.25">
      <c r="A568" s="63"/>
      <c r="B568" s="51" t="s">
        <v>100</v>
      </c>
      <c r="C568" s="64"/>
      <c r="D568" s="53">
        <v>20.25</v>
      </c>
      <c r="E568" s="66">
        <v>20</v>
      </c>
      <c r="G568" s="66"/>
      <c r="I568" s="65"/>
      <c r="J568" s="88"/>
    </row>
    <row r="569" spans="1:106" x14ac:dyDescent="0.25">
      <c r="A569" s="63"/>
      <c r="B569" s="51" t="s">
        <v>32</v>
      </c>
      <c r="C569" s="64"/>
      <c r="D569" s="53">
        <v>10</v>
      </c>
      <c r="E569" s="66">
        <v>8</v>
      </c>
      <c r="G569" s="66"/>
      <c r="I569" s="65"/>
      <c r="J569" s="88"/>
    </row>
    <row r="570" spans="1:106" x14ac:dyDescent="0.25">
      <c r="A570" s="63"/>
      <c r="B570" s="51" t="s">
        <v>33</v>
      </c>
      <c r="C570" s="64"/>
      <c r="D570" s="53">
        <v>9.52</v>
      </c>
      <c r="E570" s="66">
        <v>8</v>
      </c>
      <c r="G570" s="66"/>
      <c r="I570" s="65"/>
      <c r="J570" s="88"/>
    </row>
    <row r="571" spans="1:106" x14ac:dyDescent="0.25">
      <c r="A571" s="63"/>
      <c r="B571" s="51" t="s">
        <v>34</v>
      </c>
      <c r="C571" s="64"/>
      <c r="D571" s="53">
        <v>3</v>
      </c>
      <c r="E571" s="66">
        <v>3</v>
      </c>
      <c r="G571" s="66"/>
      <c r="I571" s="65"/>
      <c r="J571" s="88"/>
    </row>
    <row r="572" spans="1:106" x14ac:dyDescent="0.25">
      <c r="A572" s="63"/>
      <c r="B572" s="51" t="s">
        <v>19</v>
      </c>
      <c r="C572" s="64"/>
      <c r="D572" s="53">
        <v>1.2</v>
      </c>
      <c r="E572" s="66">
        <v>1.2</v>
      </c>
      <c r="G572" s="66"/>
      <c r="I572" s="65"/>
      <c r="J572" s="88"/>
    </row>
    <row r="573" spans="1:106" x14ac:dyDescent="0.25">
      <c r="A573" s="63"/>
      <c r="B573" s="51" t="s">
        <v>17</v>
      </c>
      <c r="C573" s="64"/>
      <c r="D573" s="53">
        <v>144</v>
      </c>
      <c r="E573" s="66">
        <v>144</v>
      </c>
      <c r="G573" s="66"/>
      <c r="I573" s="65"/>
      <c r="J573" s="88"/>
    </row>
    <row r="574" spans="1:106" x14ac:dyDescent="0.25">
      <c r="A574" s="63"/>
      <c r="B574" s="51" t="s">
        <v>176</v>
      </c>
      <c r="C574" s="64"/>
      <c r="D574" s="53"/>
      <c r="E574" s="66"/>
      <c r="G574" s="66"/>
      <c r="I574" s="65"/>
      <c r="J574" s="88"/>
    </row>
    <row r="575" spans="1:106" x14ac:dyDescent="0.25">
      <c r="A575" s="63"/>
      <c r="B575" s="51" t="s">
        <v>38</v>
      </c>
      <c r="C575" s="64"/>
      <c r="D575" s="53">
        <v>14.4</v>
      </c>
      <c r="E575" s="66">
        <v>12</v>
      </c>
      <c r="G575" s="66"/>
      <c r="I575" s="66"/>
      <c r="J575" s="88"/>
    </row>
    <row r="576" spans="1:106" x14ac:dyDescent="0.25">
      <c r="A576" s="63"/>
      <c r="B576" s="51" t="s">
        <v>20</v>
      </c>
      <c r="C576" s="64"/>
      <c r="D576" s="53">
        <v>2</v>
      </c>
      <c r="E576" s="66">
        <v>2</v>
      </c>
      <c r="G576" s="66"/>
      <c r="I576" s="66"/>
      <c r="J576" s="88"/>
    </row>
    <row r="577" spans="1:157" s="18" customFormat="1" ht="30" x14ac:dyDescent="0.25">
      <c r="A577" s="275" t="s">
        <v>350</v>
      </c>
      <c r="B577" s="45"/>
      <c r="C577" s="69">
        <v>70</v>
      </c>
      <c r="D577" s="174"/>
      <c r="E577" s="72"/>
      <c r="F577" s="72">
        <v>8.6</v>
      </c>
      <c r="G577" s="73">
        <v>11</v>
      </c>
      <c r="H577" s="46">
        <v>12</v>
      </c>
      <c r="I577" s="73">
        <v>180</v>
      </c>
      <c r="J577" s="88" t="s">
        <v>373</v>
      </c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  <c r="AV577" s="48"/>
      <c r="AW577" s="48"/>
      <c r="AX577" s="48"/>
      <c r="AY577" s="48"/>
      <c r="AZ577" s="48"/>
      <c r="BA577" s="48"/>
      <c r="BB577" s="48"/>
      <c r="BC577" s="48"/>
      <c r="BD577" s="48"/>
      <c r="BE577" s="48"/>
      <c r="BF577" s="48"/>
      <c r="BG577" s="48"/>
      <c r="BH577" s="48"/>
      <c r="BI577" s="48"/>
      <c r="BJ577" s="48"/>
      <c r="BK577" s="48"/>
      <c r="BL577" s="48"/>
      <c r="BM577" s="48"/>
      <c r="BN577" s="48"/>
      <c r="BO577" s="48"/>
      <c r="BP577" s="48"/>
      <c r="BQ577" s="48"/>
      <c r="BR577" s="48"/>
      <c r="BS577" s="48"/>
      <c r="BT577" s="48"/>
      <c r="BU577" s="48"/>
      <c r="BV577" s="48"/>
      <c r="BW577" s="48"/>
      <c r="BX577" s="48"/>
      <c r="BY577" s="48"/>
      <c r="BZ577" s="48"/>
      <c r="CA577" s="48"/>
      <c r="CB577" s="48"/>
      <c r="CC577" s="48"/>
      <c r="CD577" s="48"/>
      <c r="CE577" s="48"/>
      <c r="CF577" s="48"/>
      <c r="CG577" s="48"/>
      <c r="CH577" s="48"/>
      <c r="CI577" s="48"/>
      <c r="CJ577" s="48"/>
      <c r="CK577" s="48"/>
      <c r="CL577" s="48"/>
      <c r="CM577" s="48"/>
      <c r="CN577" s="48"/>
      <c r="CO577" s="48"/>
      <c r="CP577" s="48"/>
      <c r="CQ577" s="48"/>
      <c r="CR577" s="48"/>
      <c r="CS577" s="48"/>
      <c r="CT577" s="48"/>
      <c r="CU577" s="48"/>
      <c r="CV577" s="48"/>
      <c r="CW577" s="48"/>
      <c r="CX577" s="48"/>
      <c r="CY577" s="48"/>
      <c r="CZ577" s="48"/>
      <c r="DA577" s="48"/>
    </row>
    <row r="578" spans="1:157" s="18" customFormat="1" x14ac:dyDescent="0.25">
      <c r="A578" s="68"/>
      <c r="B578" s="271" t="s">
        <v>138</v>
      </c>
      <c r="C578" s="69"/>
      <c r="D578" s="174">
        <v>52</v>
      </c>
      <c r="E578" s="72">
        <v>52</v>
      </c>
      <c r="F578" s="72"/>
      <c r="G578" s="73"/>
      <c r="H578" s="46"/>
      <c r="I578" s="72"/>
      <c r="J578" s="8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  <c r="AT578" s="48"/>
      <c r="AU578" s="48"/>
      <c r="AV578" s="48"/>
      <c r="AW578" s="48"/>
      <c r="AX578" s="48"/>
      <c r="AY578" s="48"/>
      <c r="AZ578" s="48"/>
      <c r="BA578" s="48"/>
      <c r="BB578" s="48"/>
      <c r="BC578" s="48"/>
      <c r="BD578" s="48"/>
      <c r="BE578" s="48"/>
      <c r="BF578" s="48"/>
      <c r="BG578" s="48"/>
      <c r="BH578" s="48"/>
      <c r="BI578" s="48"/>
      <c r="BJ578" s="48"/>
      <c r="BK578" s="48"/>
      <c r="BL578" s="48"/>
      <c r="BM578" s="48"/>
      <c r="BN578" s="48"/>
      <c r="BO578" s="48"/>
      <c r="BP578" s="48"/>
      <c r="BQ578" s="48"/>
      <c r="BR578" s="48"/>
      <c r="BS578" s="48"/>
      <c r="BT578" s="48"/>
      <c r="BU578" s="48"/>
      <c r="BV578" s="48"/>
      <c r="BW578" s="48"/>
      <c r="BX578" s="48"/>
      <c r="BY578" s="48"/>
      <c r="BZ578" s="48"/>
      <c r="CA578" s="48"/>
      <c r="CB578" s="48"/>
      <c r="CC578" s="48"/>
      <c r="CD578" s="48"/>
      <c r="CE578" s="48"/>
      <c r="CF578" s="48"/>
      <c r="CG578" s="48"/>
      <c r="CH578" s="48"/>
      <c r="CI578" s="48"/>
      <c r="CJ578" s="48"/>
      <c r="CK578" s="48"/>
      <c r="CL578" s="48"/>
      <c r="CM578" s="48"/>
      <c r="CN578" s="48"/>
      <c r="CO578" s="48"/>
      <c r="CP578" s="48"/>
      <c r="CQ578" s="48"/>
      <c r="CR578" s="48"/>
      <c r="CS578" s="48"/>
      <c r="CT578" s="48"/>
      <c r="CU578" s="48"/>
      <c r="CV578" s="48"/>
      <c r="CW578" s="48"/>
      <c r="CX578" s="48"/>
      <c r="CY578" s="48"/>
      <c r="CZ578" s="48"/>
      <c r="DA578" s="48"/>
    </row>
    <row r="579" spans="1:157" s="18" customFormat="1" x14ac:dyDescent="0.25">
      <c r="A579" s="68"/>
      <c r="B579" s="271" t="s">
        <v>38</v>
      </c>
      <c r="C579" s="69"/>
      <c r="D579" s="174">
        <v>6</v>
      </c>
      <c r="E579" s="72">
        <v>6</v>
      </c>
      <c r="F579" s="72"/>
      <c r="G579" s="73"/>
      <c r="H579" s="46"/>
      <c r="I579" s="72"/>
      <c r="J579" s="8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  <c r="AT579" s="48"/>
      <c r="AU579" s="48"/>
      <c r="AV579" s="48"/>
      <c r="AW579" s="48"/>
      <c r="AX579" s="48"/>
      <c r="AY579" s="48"/>
      <c r="AZ579" s="48"/>
      <c r="BA579" s="48"/>
      <c r="BB579" s="48"/>
      <c r="BC579" s="48"/>
      <c r="BD579" s="48"/>
      <c r="BE579" s="48"/>
      <c r="BF579" s="48"/>
      <c r="BG579" s="48"/>
      <c r="BH579" s="48"/>
      <c r="BI579" s="48"/>
      <c r="BJ579" s="48"/>
      <c r="BK579" s="48"/>
      <c r="BL579" s="48"/>
      <c r="BM579" s="48"/>
      <c r="BN579" s="48"/>
      <c r="BO579" s="48"/>
      <c r="BP579" s="48"/>
      <c r="BQ579" s="48"/>
      <c r="BR579" s="48"/>
      <c r="BS579" s="48"/>
      <c r="BT579" s="48"/>
      <c r="BU579" s="48"/>
      <c r="BV579" s="48"/>
      <c r="BW579" s="48"/>
      <c r="BX579" s="48"/>
      <c r="BY579" s="48"/>
      <c r="BZ579" s="48"/>
      <c r="CA579" s="48"/>
      <c r="CB579" s="48"/>
      <c r="CC579" s="48"/>
      <c r="CD579" s="48"/>
      <c r="CE579" s="48"/>
      <c r="CF579" s="48"/>
      <c r="CG579" s="48"/>
      <c r="CH579" s="48"/>
      <c r="CI579" s="48"/>
      <c r="CJ579" s="48"/>
      <c r="CK579" s="48"/>
      <c r="CL579" s="48"/>
      <c r="CM579" s="48"/>
      <c r="CN579" s="48"/>
      <c r="CO579" s="48"/>
      <c r="CP579" s="48"/>
      <c r="CQ579" s="48"/>
      <c r="CR579" s="48"/>
      <c r="CS579" s="48"/>
      <c r="CT579" s="48"/>
      <c r="CU579" s="48"/>
      <c r="CV579" s="48"/>
      <c r="CW579" s="48"/>
      <c r="CX579" s="48"/>
      <c r="CY579" s="48"/>
      <c r="CZ579" s="48"/>
      <c r="DA579" s="48"/>
    </row>
    <row r="580" spans="1:157" s="18" customFormat="1" x14ac:dyDescent="0.25">
      <c r="A580" s="68"/>
      <c r="B580" s="271" t="s">
        <v>33</v>
      </c>
      <c r="C580" s="69"/>
      <c r="D580" s="174">
        <v>14.28</v>
      </c>
      <c r="E580" s="72">
        <v>11.995200000000001</v>
      </c>
      <c r="F580" s="72"/>
      <c r="G580" s="73"/>
      <c r="H580" s="46"/>
      <c r="I580" s="72"/>
      <c r="J580" s="8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  <c r="AV580" s="48"/>
      <c r="AW580" s="48"/>
      <c r="AX580" s="48"/>
      <c r="AY580" s="48"/>
      <c r="AZ580" s="48"/>
      <c r="BA580" s="48"/>
      <c r="BB580" s="48"/>
      <c r="BC580" s="48"/>
      <c r="BD580" s="48"/>
      <c r="BE580" s="48"/>
      <c r="BF580" s="48"/>
      <c r="BG580" s="48"/>
      <c r="BH580" s="48"/>
      <c r="BI580" s="48"/>
      <c r="BJ580" s="48"/>
      <c r="BK580" s="48"/>
      <c r="BL580" s="48"/>
      <c r="BM580" s="48"/>
      <c r="BN580" s="48"/>
      <c r="BO580" s="48"/>
      <c r="BP580" s="48"/>
      <c r="BQ580" s="48"/>
      <c r="BR580" s="48"/>
      <c r="BS580" s="48"/>
      <c r="BT580" s="48"/>
      <c r="BU580" s="48"/>
      <c r="BV580" s="48"/>
      <c r="BW580" s="48"/>
      <c r="BX580" s="48"/>
      <c r="BY580" s="48"/>
      <c r="BZ580" s="48"/>
      <c r="CA580" s="48"/>
      <c r="CB580" s="48"/>
      <c r="CC580" s="48"/>
      <c r="CD580" s="48"/>
      <c r="CE580" s="48"/>
      <c r="CF580" s="48"/>
      <c r="CG580" s="48"/>
      <c r="CH580" s="48"/>
      <c r="CI580" s="48"/>
      <c r="CJ580" s="48"/>
      <c r="CK580" s="48"/>
      <c r="CL580" s="48"/>
      <c r="CM580" s="48"/>
      <c r="CN580" s="48"/>
      <c r="CO580" s="48"/>
      <c r="CP580" s="48"/>
      <c r="CQ580" s="48"/>
      <c r="CR580" s="48"/>
      <c r="CS580" s="48"/>
      <c r="CT580" s="48"/>
      <c r="CU580" s="48"/>
      <c r="CV580" s="48"/>
      <c r="CW580" s="48"/>
      <c r="CX580" s="48"/>
      <c r="CY580" s="48"/>
      <c r="CZ580" s="48"/>
      <c r="DA580" s="48"/>
    </row>
    <row r="581" spans="1:157" s="18" customFormat="1" x14ac:dyDescent="0.25">
      <c r="A581" s="68"/>
      <c r="B581" s="207" t="s">
        <v>17</v>
      </c>
      <c r="C581" s="69"/>
      <c r="D581" s="174">
        <v>15</v>
      </c>
      <c r="E581" s="72">
        <v>15</v>
      </c>
      <c r="F581" s="72"/>
      <c r="G581" s="73"/>
      <c r="H581" s="46"/>
      <c r="I581" s="72"/>
      <c r="J581" s="8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  <c r="AV581" s="48"/>
      <c r="AW581" s="48"/>
      <c r="AX581" s="48"/>
      <c r="AY581" s="48"/>
      <c r="AZ581" s="48"/>
      <c r="BA581" s="48"/>
      <c r="BB581" s="48"/>
      <c r="BC581" s="48"/>
      <c r="BD581" s="48"/>
      <c r="BE581" s="48"/>
      <c r="BF581" s="48"/>
      <c r="BG581" s="48"/>
      <c r="BH581" s="48"/>
      <c r="BI581" s="48"/>
      <c r="BJ581" s="48"/>
      <c r="BK581" s="48"/>
      <c r="BL581" s="48"/>
      <c r="BM581" s="48"/>
      <c r="BN581" s="48"/>
      <c r="BO581" s="48"/>
      <c r="BP581" s="48"/>
      <c r="BQ581" s="48"/>
      <c r="BR581" s="48"/>
      <c r="BS581" s="48"/>
      <c r="BT581" s="48"/>
      <c r="BU581" s="48"/>
      <c r="BV581" s="48"/>
      <c r="BW581" s="48"/>
      <c r="BX581" s="48"/>
      <c r="BY581" s="48"/>
      <c r="BZ581" s="48"/>
      <c r="CA581" s="48"/>
      <c r="CB581" s="48"/>
      <c r="CC581" s="48"/>
      <c r="CD581" s="48"/>
      <c r="CE581" s="48"/>
      <c r="CF581" s="48"/>
      <c r="CG581" s="48"/>
      <c r="CH581" s="48"/>
      <c r="CI581" s="48"/>
      <c r="CJ581" s="48"/>
      <c r="CK581" s="48"/>
      <c r="CL581" s="48"/>
      <c r="CM581" s="48"/>
      <c r="CN581" s="48"/>
      <c r="CO581" s="48"/>
      <c r="CP581" s="48"/>
      <c r="CQ581" s="48"/>
      <c r="CR581" s="48"/>
      <c r="CS581" s="48"/>
      <c r="CT581" s="48"/>
      <c r="CU581" s="48"/>
      <c r="CV581" s="48"/>
      <c r="CW581" s="48"/>
      <c r="CX581" s="48"/>
      <c r="CY581" s="48"/>
      <c r="CZ581" s="48"/>
      <c r="DA581" s="48"/>
    </row>
    <row r="582" spans="1:157" s="18" customFormat="1" x14ac:dyDescent="0.25">
      <c r="A582" s="68"/>
      <c r="B582" s="271" t="s">
        <v>19</v>
      </c>
      <c r="C582" s="69"/>
      <c r="D582" s="174">
        <v>0.5</v>
      </c>
      <c r="E582" s="72">
        <v>0.5</v>
      </c>
      <c r="F582" s="72"/>
      <c r="G582" s="73"/>
      <c r="H582" s="46"/>
      <c r="I582" s="72"/>
      <c r="J582" s="8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  <c r="AV582" s="48"/>
      <c r="AW582" s="48"/>
      <c r="AX582" s="48"/>
      <c r="AY582" s="48"/>
      <c r="AZ582" s="48"/>
      <c r="BA582" s="48"/>
      <c r="BB582" s="48"/>
      <c r="BC582" s="48"/>
      <c r="BD582" s="48"/>
      <c r="BE582" s="48"/>
      <c r="BF582" s="48"/>
      <c r="BG582" s="48"/>
      <c r="BH582" s="48"/>
      <c r="BI582" s="48"/>
      <c r="BJ582" s="48"/>
      <c r="BK582" s="48"/>
      <c r="BL582" s="48"/>
      <c r="BM582" s="48"/>
      <c r="BN582" s="48"/>
      <c r="BO582" s="48"/>
      <c r="BP582" s="48"/>
      <c r="BQ582" s="48"/>
      <c r="BR582" s="48"/>
      <c r="BS582" s="48"/>
      <c r="BT582" s="48"/>
      <c r="BU582" s="48"/>
      <c r="BV582" s="48"/>
      <c r="BW582" s="48"/>
      <c r="BX582" s="48"/>
      <c r="BY582" s="48"/>
      <c r="BZ582" s="48"/>
      <c r="CA582" s="48"/>
      <c r="CB582" s="48"/>
      <c r="CC582" s="48"/>
      <c r="CD582" s="48"/>
      <c r="CE582" s="48"/>
      <c r="CF582" s="48"/>
      <c r="CG582" s="48"/>
      <c r="CH582" s="48"/>
      <c r="CI582" s="48"/>
      <c r="CJ582" s="48"/>
      <c r="CK582" s="48"/>
      <c r="CL582" s="48"/>
      <c r="CM582" s="48"/>
      <c r="CN582" s="48"/>
      <c r="CO582" s="48"/>
      <c r="CP582" s="48"/>
      <c r="CQ582" s="48"/>
      <c r="CR582" s="48"/>
      <c r="CS582" s="48"/>
      <c r="CT582" s="48"/>
      <c r="CU582" s="48"/>
      <c r="CV582" s="48"/>
      <c r="CW582" s="48"/>
      <c r="CX582" s="48"/>
      <c r="CY582" s="48"/>
      <c r="CZ582" s="48"/>
      <c r="DA582" s="48"/>
    </row>
    <row r="583" spans="1:157" s="18" customFormat="1" x14ac:dyDescent="0.25">
      <c r="A583" s="68"/>
      <c r="B583" s="271" t="s">
        <v>20</v>
      </c>
      <c r="C583" s="69"/>
      <c r="D583" s="174">
        <v>2.6</v>
      </c>
      <c r="E583" s="72">
        <v>2.6</v>
      </c>
      <c r="F583" s="72"/>
      <c r="G583" s="73"/>
      <c r="H583" s="46"/>
      <c r="I583" s="72"/>
      <c r="J583" s="8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  <c r="AT583" s="48"/>
      <c r="AU583" s="48"/>
      <c r="AV583" s="48"/>
      <c r="AW583" s="48"/>
      <c r="AX583" s="48"/>
      <c r="AY583" s="48"/>
      <c r="AZ583" s="48"/>
      <c r="BA583" s="48"/>
      <c r="BB583" s="48"/>
      <c r="BC583" s="48"/>
      <c r="BD583" s="48"/>
      <c r="BE583" s="48"/>
      <c r="BF583" s="48"/>
      <c r="BG583" s="48"/>
      <c r="BH583" s="48"/>
      <c r="BI583" s="48"/>
      <c r="BJ583" s="48"/>
      <c r="BK583" s="48"/>
      <c r="BL583" s="48"/>
      <c r="BM583" s="48"/>
      <c r="BN583" s="48"/>
      <c r="BO583" s="48"/>
      <c r="BP583" s="48"/>
      <c r="BQ583" s="48"/>
      <c r="BR583" s="48"/>
      <c r="BS583" s="48"/>
      <c r="BT583" s="48"/>
      <c r="BU583" s="48"/>
      <c r="BV583" s="48"/>
      <c r="BW583" s="48"/>
      <c r="BX583" s="48"/>
      <c r="BY583" s="48"/>
      <c r="BZ583" s="48"/>
      <c r="CA583" s="48"/>
      <c r="CB583" s="48"/>
      <c r="CC583" s="48"/>
      <c r="CD583" s="48"/>
      <c r="CE583" s="48"/>
      <c r="CF583" s="48"/>
      <c r="CG583" s="48"/>
      <c r="CH583" s="48"/>
      <c r="CI583" s="48"/>
      <c r="CJ583" s="48"/>
      <c r="CK583" s="48"/>
      <c r="CL583" s="48"/>
      <c r="CM583" s="48"/>
      <c r="CN583" s="48"/>
      <c r="CO583" s="48"/>
      <c r="CP583" s="48"/>
      <c r="CQ583" s="48"/>
      <c r="CR583" s="48"/>
      <c r="CS583" s="48"/>
      <c r="CT583" s="48"/>
      <c r="CU583" s="48"/>
      <c r="CV583" s="48"/>
      <c r="CW583" s="48"/>
      <c r="CX583" s="48"/>
      <c r="CY583" s="48"/>
      <c r="CZ583" s="48"/>
      <c r="DA583" s="48"/>
    </row>
    <row r="584" spans="1:157" s="18" customFormat="1" x14ac:dyDescent="0.25">
      <c r="A584" s="68"/>
      <c r="B584" s="271" t="s">
        <v>34</v>
      </c>
      <c r="C584" s="69"/>
      <c r="D584" s="174">
        <v>1</v>
      </c>
      <c r="E584" s="72">
        <v>1</v>
      </c>
      <c r="F584" s="72"/>
      <c r="G584" s="73"/>
      <c r="H584" s="46"/>
      <c r="I584" s="72"/>
      <c r="J584" s="8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  <c r="AT584" s="48"/>
      <c r="AU584" s="48"/>
      <c r="AV584" s="48"/>
      <c r="AW584" s="48"/>
      <c r="AX584" s="48"/>
      <c r="AY584" s="48"/>
      <c r="AZ584" s="48"/>
      <c r="BA584" s="48"/>
      <c r="BB584" s="48"/>
      <c r="BC584" s="48"/>
      <c r="BD584" s="48"/>
      <c r="BE584" s="48"/>
      <c r="BF584" s="48"/>
      <c r="BG584" s="48"/>
      <c r="BH584" s="48"/>
      <c r="BI584" s="48"/>
      <c r="BJ584" s="48"/>
      <c r="BK584" s="48"/>
      <c r="BL584" s="48"/>
      <c r="BM584" s="48"/>
      <c r="BN584" s="48"/>
      <c r="BO584" s="48"/>
      <c r="BP584" s="48"/>
      <c r="BQ584" s="48"/>
      <c r="BR584" s="48"/>
      <c r="BS584" s="48"/>
      <c r="BT584" s="48"/>
      <c r="BU584" s="48"/>
      <c r="BV584" s="48"/>
      <c r="BW584" s="48"/>
      <c r="BX584" s="48"/>
      <c r="BY584" s="48"/>
      <c r="BZ584" s="48"/>
      <c r="CA584" s="48"/>
      <c r="CB584" s="48"/>
      <c r="CC584" s="48"/>
      <c r="CD584" s="48"/>
      <c r="CE584" s="48"/>
      <c r="CF584" s="48"/>
      <c r="CG584" s="48"/>
      <c r="CH584" s="48"/>
      <c r="CI584" s="48"/>
      <c r="CJ584" s="48"/>
      <c r="CK584" s="48"/>
      <c r="CL584" s="48"/>
      <c r="CM584" s="48"/>
      <c r="CN584" s="48"/>
      <c r="CO584" s="48"/>
      <c r="CP584" s="48"/>
      <c r="CQ584" s="48"/>
      <c r="CR584" s="48"/>
      <c r="CS584" s="48"/>
      <c r="CT584" s="48"/>
      <c r="CU584" s="48"/>
      <c r="CV584" s="48"/>
      <c r="CW584" s="48"/>
      <c r="CX584" s="48"/>
      <c r="CY584" s="48"/>
      <c r="CZ584" s="48"/>
      <c r="DA584" s="48"/>
    </row>
    <row r="585" spans="1:157" s="18" customFormat="1" x14ac:dyDescent="0.25">
      <c r="A585" s="230" t="s">
        <v>351</v>
      </c>
      <c r="B585" s="273"/>
      <c r="C585" s="69">
        <v>130</v>
      </c>
      <c r="D585" s="216"/>
      <c r="E585" s="72"/>
      <c r="F585" s="72">
        <v>3.7</v>
      </c>
      <c r="G585" s="73">
        <v>4.4400000000000004</v>
      </c>
      <c r="H585" s="46">
        <v>25</v>
      </c>
      <c r="I585" s="73">
        <v>155</v>
      </c>
      <c r="J585" s="88" t="s">
        <v>187</v>
      </c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  <c r="AT585" s="48"/>
      <c r="AU585" s="48"/>
      <c r="AV585" s="48"/>
      <c r="AW585" s="48"/>
      <c r="AX585" s="48"/>
      <c r="AY585" s="48"/>
      <c r="AZ585" s="48"/>
      <c r="BA585" s="48"/>
      <c r="BB585" s="48"/>
      <c r="BC585" s="48"/>
      <c r="BD585" s="48"/>
      <c r="BE585" s="48"/>
      <c r="BF585" s="48"/>
      <c r="BG585" s="48"/>
      <c r="BH585" s="48"/>
      <c r="BI585" s="48"/>
      <c r="BJ585" s="48"/>
      <c r="BK585" s="48"/>
      <c r="BL585" s="48"/>
      <c r="BM585" s="48"/>
      <c r="BN585" s="48"/>
      <c r="BO585" s="48"/>
      <c r="BP585" s="48"/>
      <c r="BQ585" s="48"/>
      <c r="BR585" s="48"/>
      <c r="BS585" s="48"/>
      <c r="BT585" s="48"/>
      <c r="BU585" s="48"/>
      <c r="BV585" s="48"/>
      <c r="BW585" s="48"/>
      <c r="BX585" s="48"/>
      <c r="BY585" s="48"/>
      <c r="BZ585" s="48"/>
      <c r="CA585" s="48"/>
      <c r="CB585" s="48"/>
      <c r="CC585" s="48"/>
      <c r="CD585" s="48"/>
      <c r="CE585" s="48"/>
      <c r="CF585" s="48"/>
      <c r="CG585" s="48"/>
      <c r="CH585" s="48"/>
      <c r="CI585" s="48"/>
      <c r="CJ585" s="48"/>
      <c r="CK585" s="48"/>
      <c r="CL585" s="48"/>
      <c r="CM585" s="48"/>
      <c r="CN585" s="48"/>
      <c r="CO585" s="48"/>
      <c r="CP585" s="48"/>
      <c r="CQ585" s="48"/>
      <c r="CR585" s="48"/>
      <c r="CS585" s="48"/>
      <c r="CT585" s="48"/>
      <c r="CU585" s="48"/>
      <c r="CV585" s="48"/>
      <c r="CW585" s="48"/>
      <c r="CX585" s="48"/>
      <c r="CY585" s="48"/>
      <c r="CZ585" s="48"/>
      <c r="DA585" s="48"/>
    </row>
    <row r="586" spans="1:157" s="18" customFormat="1" x14ac:dyDescent="0.25">
      <c r="A586" s="68"/>
      <c r="B586" s="271" t="s">
        <v>30</v>
      </c>
      <c r="C586" s="69"/>
      <c r="D586" s="216">
        <v>159.58799999999999</v>
      </c>
      <c r="E586" s="72">
        <v>111.6</v>
      </c>
      <c r="F586" s="72"/>
      <c r="G586" s="73"/>
      <c r="H586" s="46"/>
      <c r="I586" s="73"/>
      <c r="J586" s="8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  <c r="AT586" s="48"/>
      <c r="AU586" s="48"/>
      <c r="AV586" s="48"/>
      <c r="AW586" s="48"/>
      <c r="AX586" s="48"/>
      <c r="AY586" s="48"/>
      <c r="AZ586" s="48"/>
      <c r="BA586" s="48"/>
      <c r="BB586" s="48"/>
      <c r="BC586" s="48"/>
      <c r="BD586" s="48"/>
      <c r="BE586" s="48"/>
      <c r="BF586" s="48"/>
      <c r="BG586" s="48"/>
      <c r="BH586" s="48"/>
      <c r="BI586" s="48"/>
      <c r="BJ586" s="48"/>
      <c r="BK586" s="48"/>
      <c r="BL586" s="48"/>
      <c r="BM586" s="48"/>
      <c r="BN586" s="48"/>
      <c r="BO586" s="48"/>
      <c r="BP586" s="48"/>
      <c r="BQ586" s="48"/>
      <c r="BR586" s="48"/>
      <c r="BS586" s="48"/>
      <c r="BT586" s="48"/>
      <c r="BU586" s="48"/>
      <c r="BV586" s="48"/>
      <c r="BW586" s="48"/>
      <c r="BX586" s="48"/>
      <c r="BY586" s="48"/>
      <c r="BZ586" s="48"/>
      <c r="CA586" s="48"/>
      <c r="CB586" s="48"/>
      <c r="CC586" s="48"/>
      <c r="CD586" s="48"/>
      <c r="CE586" s="48"/>
      <c r="CF586" s="48"/>
      <c r="CG586" s="48"/>
      <c r="CH586" s="48"/>
      <c r="CI586" s="48"/>
      <c r="CJ586" s="48"/>
      <c r="CK586" s="48"/>
      <c r="CL586" s="48"/>
      <c r="CM586" s="48"/>
      <c r="CN586" s="48"/>
      <c r="CO586" s="48"/>
      <c r="CP586" s="48"/>
      <c r="CQ586" s="48"/>
      <c r="CR586" s="48"/>
      <c r="CS586" s="48"/>
      <c r="CT586" s="48"/>
      <c r="CU586" s="48"/>
      <c r="CV586" s="48"/>
      <c r="CW586" s="48"/>
      <c r="CX586" s="48"/>
      <c r="CY586" s="48"/>
      <c r="CZ586" s="48"/>
      <c r="DA586" s="48"/>
    </row>
    <row r="587" spans="1:157" s="18" customFormat="1" x14ac:dyDescent="0.25">
      <c r="A587" s="68"/>
      <c r="B587" s="271" t="s">
        <v>16</v>
      </c>
      <c r="C587" s="69"/>
      <c r="D587" s="216">
        <v>20.47</v>
      </c>
      <c r="E587" s="72">
        <v>19.4956</v>
      </c>
      <c r="F587" s="72"/>
      <c r="G587" s="73"/>
      <c r="H587" s="46"/>
      <c r="I587" s="73"/>
      <c r="J587" s="8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  <c r="AT587" s="48"/>
      <c r="AU587" s="48"/>
      <c r="AV587" s="48"/>
      <c r="AW587" s="48"/>
      <c r="AX587" s="48"/>
      <c r="AY587" s="48"/>
      <c r="AZ587" s="48"/>
      <c r="BA587" s="48"/>
      <c r="BB587" s="48"/>
      <c r="BC587" s="48"/>
      <c r="BD587" s="48"/>
      <c r="BE587" s="48"/>
      <c r="BF587" s="48"/>
      <c r="BG587" s="48"/>
      <c r="BH587" s="48"/>
      <c r="BI587" s="48"/>
      <c r="BJ587" s="48"/>
      <c r="BK587" s="48"/>
      <c r="BL587" s="48"/>
      <c r="BM587" s="48"/>
      <c r="BN587" s="48"/>
      <c r="BO587" s="48"/>
      <c r="BP587" s="48"/>
      <c r="BQ587" s="48"/>
      <c r="BR587" s="48"/>
      <c r="BS587" s="48"/>
      <c r="BT587" s="48"/>
      <c r="BU587" s="48"/>
      <c r="BV587" s="48"/>
      <c r="BW587" s="48"/>
      <c r="BX587" s="48"/>
      <c r="BY587" s="48"/>
      <c r="BZ587" s="48"/>
      <c r="CA587" s="48"/>
      <c r="CB587" s="48"/>
      <c r="CC587" s="48"/>
      <c r="CD587" s="48"/>
      <c r="CE587" s="48"/>
      <c r="CF587" s="48"/>
      <c r="CG587" s="48"/>
      <c r="CH587" s="48"/>
      <c r="CI587" s="48"/>
      <c r="CJ587" s="48"/>
      <c r="CK587" s="48"/>
      <c r="CL587" s="48"/>
      <c r="CM587" s="48"/>
      <c r="CN587" s="48"/>
      <c r="CO587" s="48"/>
      <c r="CP587" s="48"/>
      <c r="CQ587" s="48"/>
      <c r="CR587" s="48"/>
      <c r="CS587" s="48"/>
      <c r="CT587" s="48"/>
      <c r="CU587" s="48"/>
      <c r="CV587" s="48"/>
      <c r="CW587" s="48"/>
      <c r="CX587" s="48"/>
      <c r="CY587" s="48"/>
      <c r="CZ587" s="48"/>
      <c r="DA587" s="48"/>
    </row>
    <row r="588" spans="1:157" s="18" customFormat="1" x14ac:dyDescent="0.25">
      <c r="A588" s="68"/>
      <c r="B588" s="271" t="s">
        <v>19</v>
      </c>
      <c r="C588" s="69"/>
      <c r="D588" s="216">
        <v>1</v>
      </c>
      <c r="E588" s="72">
        <v>1</v>
      </c>
      <c r="F588" s="72"/>
      <c r="G588" s="73"/>
      <c r="H588" s="46"/>
      <c r="I588" s="73"/>
      <c r="J588" s="8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  <c r="AT588" s="48"/>
      <c r="AU588" s="48"/>
      <c r="AV588" s="48"/>
      <c r="AW588" s="48"/>
      <c r="AX588" s="48"/>
      <c r="AY588" s="48"/>
      <c r="AZ588" s="48"/>
      <c r="BA588" s="48"/>
      <c r="BB588" s="48"/>
      <c r="BC588" s="48"/>
      <c r="BD588" s="48"/>
      <c r="BE588" s="48"/>
      <c r="BF588" s="48"/>
      <c r="BG588" s="48"/>
      <c r="BH588" s="48"/>
      <c r="BI588" s="48"/>
      <c r="BJ588" s="48"/>
      <c r="BK588" s="48"/>
      <c r="BL588" s="48"/>
      <c r="BM588" s="48"/>
      <c r="BN588" s="48"/>
      <c r="BO588" s="48"/>
      <c r="BP588" s="48"/>
      <c r="BQ588" s="48"/>
      <c r="BR588" s="48"/>
      <c r="BS588" s="48"/>
      <c r="BT588" s="48"/>
      <c r="BU588" s="48"/>
      <c r="BV588" s="48"/>
      <c r="BW588" s="48"/>
      <c r="BX588" s="48"/>
      <c r="BY588" s="48"/>
      <c r="BZ588" s="48"/>
      <c r="CA588" s="48"/>
      <c r="CB588" s="48"/>
      <c r="CC588" s="48"/>
      <c r="CD588" s="48"/>
      <c r="CE588" s="48"/>
      <c r="CF588" s="48"/>
      <c r="CG588" s="48"/>
      <c r="CH588" s="48"/>
      <c r="CI588" s="48"/>
      <c r="CJ588" s="48"/>
      <c r="CK588" s="48"/>
      <c r="CL588" s="48"/>
      <c r="CM588" s="48"/>
      <c r="CN588" s="48"/>
      <c r="CO588" s="48"/>
      <c r="CP588" s="48"/>
      <c r="CQ588" s="48"/>
      <c r="CR588" s="48"/>
      <c r="CS588" s="48"/>
      <c r="CT588" s="48"/>
      <c r="CU588" s="48"/>
      <c r="CV588" s="48"/>
      <c r="CW588" s="48"/>
      <c r="CX588" s="48"/>
      <c r="CY588" s="48"/>
      <c r="CZ588" s="48"/>
      <c r="DA588" s="48"/>
    </row>
    <row r="589" spans="1:157" s="18" customFormat="1" x14ac:dyDescent="0.25">
      <c r="A589" s="68"/>
      <c r="B589" s="271" t="s">
        <v>20</v>
      </c>
      <c r="C589" s="69"/>
      <c r="D589" s="216">
        <v>3</v>
      </c>
      <c r="E589" s="72">
        <v>3</v>
      </c>
      <c r="F589" s="72"/>
      <c r="G589" s="73"/>
      <c r="H589" s="46"/>
      <c r="I589" s="73"/>
      <c r="J589" s="8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  <c r="AT589" s="48"/>
      <c r="AU589" s="48"/>
      <c r="AV589" s="48"/>
      <c r="AW589" s="48"/>
      <c r="AX589" s="48"/>
      <c r="AY589" s="48"/>
      <c r="AZ589" s="48"/>
      <c r="BA589" s="48"/>
      <c r="BB589" s="48"/>
      <c r="BC589" s="48"/>
      <c r="BD589" s="48"/>
      <c r="BE589" s="48"/>
      <c r="BF589" s="48"/>
      <c r="BG589" s="48"/>
      <c r="BH589" s="48"/>
      <c r="BI589" s="48"/>
      <c r="BJ589" s="48"/>
      <c r="BK589" s="48"/>
      <c r="BL589" s="48"/>
      <c r="BM589" s="48"/>
      <c r="BN589" s="48"/>
      <c r="BO589" s="48"/>
      <c r="BP589" s="48"/>
      <c r="BQ589" s="48"/>
      <c r="BR589" s="48"/>
      <c r="BS589" s="48"/>
      <c r="BT589" s="48"/>
      <c r="BU589" s="48"/>
      <c r="BV589" s="48"/>
      <c r="BW589" s="48"/>
      <c r="BX589" s="48"/>
      <c r="BY589" s="48"/>
      <c r="BZ589" s="48"/>
      <c r="CA589" s="48"/>
      <c r="CB589" s="48"/>
      <c r="CC589" s="48"/>
      <c r="CD589" s="48"/>
      <c r="CE589" s="48"/>
      <c r="CF589" s="48"/>
      <c r="CG589" s="48"/>
      <c r="CH589" s="48"/>
      <c r="CI589" s="48"/>
      <c r="CJ589" s="48"/>
      <c r="CK589" s="48"/>
      <c r="CL589" s="48"/>
      <c r="CM589" s="48"/>
      <c r="CN589" s="48"/>
      <c r="CO589" s="48"/>
      <c r="CP589" s="48"/>
      <c r="CQ589" s="48"/>
      <c r="CR589" s="48"/>
      <c r="CS589" s="48"/>
      <c r="CT589" s="48"/>
      <c r="CU589" s="48"/>
      <c r="CV589" s="48"/>
      <c r="CW589" s="48"/>
      <c r="CX589" s="48"/>
      <c r="CY589" s="48"/>
      <c r="CZ589" s="48"/>
      <c r="DA589" s="48"/>
    </row>
    <row r="590" spans="1:157" s="27" customFormat="1" x14ac:dyDescent="0.25">
      <c r="A590" s="63" t="s">
        <v>338</v>
      </c>
      <c r="B590" s="51"/>
      <c r="C590" s="64">
        <v>180</v>
      </c>
      <c r="D590" s="134"/>
      <c r="E590" s="134"/>
      <c r="F590" s="65">
        <v>0.1</v>
      </c>
      <c r="G590" s="66">
        <v>0.1</v>
      </c>
      <c r="H590" s="66">
        <v>11.8</v>
      </c>
      <c r="I590" s="66">
        <v>49</v>
      </c>
      <c r="J590" s="88" t="s">
        <v>339</v>
      </c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74"/>
      <c r="CB590" s="74"/>
      <c r="CC590" s="74"/>
      <c r="CD590" s="74"/>
      <c r="CE590" s="74"/>
      <c r="CF590" s="74"/>
      <c r="CG590" s="74"/>
      <c r="CH590" s="74"/>
      <c r="CI590" s="74"/>
      <c r="CJ590" s="74"/>
      <c r="CK590" s="74"/>
      <c r="CL590" s="74"/>
      <c r="CM590" s="74"/>
      <c r="CN590" s="74"/>
      <c r="CO590" s="74"/>
      <c r="CP590" s="74"/>
      <c r="CQ590" s="74"/>
      <c r="CR590" s="74"/>
      <c r="CS590" s="74"/>
      <c r="CT590" s="74"/>
      <c r="CU590" s="74"/>
      <c r="CV590" s="74"/>
      <c r="CW590" s="74"/>
      <c r="CX590" s="74"/>
      <c r="CY590" s="74"/>
      <c r="CZ590" s="74"/>
      <c r="DA590" s="74"/>
      <c r="DB590" s="74"/>
      <c r="DC590" s="74"/>
      <c r="DD590" s="74"/>
      <c r="DE590" s="74"/>
      <c r="DF590" s="19"/>
      <c r="DG590" s="19"/>
      <c r="DH590" s="19"/>
      <c r="DI590" s="19"/>
      <c r="DJ590" s="19"/>
      <c r="DK590" s="19"/>
      <c r="DL590" s="19"/>
      <c r="DM590" s="19"/>
      <c r="DN590" s="19"/>
      <c r="DO590" s="19"/>
      <c r="DP590" s="19"/>
      <c r="DQ590" s="19"/>
      <c r="DR590" s="19"/>
      <c r="DS590" s="19"/>
      <c r="DT590" s="19"/>
      <c r="DU590" s="19"/>
      <c r="DV590" s="19"/>
      <c r="DW590" s="19"/>
      <c r="DX590" s="19"/>
      <c r="DY590" s="19"/>
      <c r="DZ590" s="19"/>
      <c r="EA590" s="19"/>
      <c r="EB590" s="19"/>
      <c r="EC590" s="19"/>
      <c r="ED590" s="19"/>
      <c r="EE590" s="19"/>
      <c r="EF590" s="19"/>
      <c r="EG590" s="19"/>
      <c r="EH590" s="19"/>
      <c r="EI590" s="19"/>
      <c r="EJ590" s="19"/>
      <c r="EK590" s="19"/>
      <c r="EL590" s="19"/>
      <c r="EM590" s="19"/>
      <c r="EN590" s="19"/>
      <c r="EO590" s="19"/>
      <c r="EP590" s="19"/>
      <c r="EQ590" s="19"/>
      <c r="ER590" s="19"/>
      <c r="ES590" s="19"/>
      <c r="ET590" s="19"/>
      <c r="EU590" s="19"/>
      <c r="EV590" s="19"/>
      <c r="EW590" s="19"/>
      <c r="EX590" s="19"/>
      <c r="EY590" s="19"/>
      <c r="EZ590" s="19"/>
      <c r="FA590" s="19"/>
    </row>
    <row r="591" spans="1:157" s="27" customFormat="1" x14ac:dyDescent="0.25">
      <c r="A591" s="63"/>
      <c r="B591" s="51" t="s">
        <v>340</v>
      </c>
      <c r="C591" s="64"/>
      <c r="D591" s="134">
        <v>40.799999999999997</v>
      </c>
      <c r="E591" s="134">
        <v>36</v>
      </c>
      <c r="F591" s="65"/>
      <c r="G591" s="65"/>
      <c r="H591" s="66"/>
      <c r="I591" s="66"/>
      <c r="J591" s="88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74"/>
      <c r="CB591" s="74"/>
      <c r="CC591" s="74"/>
      <c r="CD591" s="74"/>
      <c r="CE591" s="74"/>
      <c r="CF591" s="74"/>
      <c r="CG591" s="74"/>
      <c r="CH591" s="74"/>
      <c r="CI591" s="74"/>
      <c r="CJ591" s="74"/>
      <c r="CK591" s="74"/>
      <c r="CL591" s="74"/>
      <c r="CM591" s="74"/>
      <c r="CN591" s="74"/>
      <c r="CO591" s="74"/>
      <c r="CP591" s="74"/>
      <c r="CQ591" s="74"/>
      <c r="CR591" s="74"/>
      <c r="CS591" s="74"/>
      <c r="CT591" s="74"/>
      <c r="CU591" s="74"/>
      <c r="CV591" s="74"/>
      <c r="CW591" s="74"/>
      <c r="CX591" s="74"/>
      <c r="CY591" s="74"/>
      <c r="CZ591" s="74"/>
      <c r="DA591" s="74"/>
      <c r="DB591" s="74"/>
      <c r="DC591" s="74"/>
      <c r="DD591" s="74"/>
      <c r="DE591" s="74"/>
      <c r="DF591" s="19"/>
      <c r="DG591" s="19"/>
      <c r="DH591" s="19"/>
      <c r="DI591" s="19"/>
      <c r="DJ591" s="19"/>
      <c r="DK591" s="19"/>
      <c r="DL591" s="19"/>
      <c r="DM591" s="19"/>
      <c r="DN591" s="19"/>
      <c r="DO591" s="19"/>
      <c r="DP591" s="19"/>
      <c r="DQ591" s="19"/>
      <c r="DR591" s="19"/>
      <c r="DS591" s="19"/>
      <c r="DT591" s="19"/>
      <c r="DU591" s="19"/>
      <c r="DV591" s="19"/>
      <c r="DW591" s="19"/>
      <c r="DX591" s="19"/>
      <c r="DY591" s="19"/>
      <c r="DZ591" s="19"/>
      <c r="EA591" s="19"/>
      <c r="EB591" s="19"/>
      <c r="EC591" s="19"/>
      <c r="ED591" s="19"/>
      <c r="EE591" s="19"/>
      <c r="EF591" s="19"/>
      <c r="EG591" s="19"/>
      <c r="EH591" s="19"/>
      <c r="EI591" s="19"/>
      <c r="EJ591" s="19"/>
      <c r="EK591" s="19"/>
      <c r="EL591" s="19"/>
      <c r="EM591" s="19"/>
      <c r="EN591" s="19"/>
      <c r="EO591" s="19"/>
      <c r="EP591" s="19"/>
      <c r="EQ591" s="19"/>
      <c r="ER591" s="19"/>
      <c r="ES591" s="19"/>
      <c r="ET591" s="19"/>
      <c r="EU591" s="19"/>
      <c r="EV591" s="19"/>
      <c r="EW591" s="19"/>
      <c r="EX591" s="19"/>
      <c r="EY591" s="19"/>
      <c r="EZ591" s="19"/>
      <c r="FA591" s="19"/>
    </row>
    <row r="592" spans="1:157" s="27" customFormat="1" x14ac:dyDescent="0.25">
      <c r="A592" s="63"/>
      <c r="B592" s="51" t="s">
        <v>52</v>
      </c>
      <c r="C592" s="64"/>
      <c r="D592" s="134">
        <v>155</v>
      </c>
      <c r="E592" s="134">
        <v>155</v>
      </c>
      <c r="F592" s="65"/>
      <c r="G592" s="65"/>
      <c r="H592" s="66"/>
      <c r="I592" s="66"/>
      <c r="J592" s="88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74"/>
      <c r="CB592" s="74"/>
      <c r="CC592" s="74"/>
      <c r="CD592" s="74"/>
      <c r="CE592" s="74"/>
      <c r="CF592" s="74"/>
      <c r="CG592" s="74"/>
      <c r="CH592" s="74"/>
      <c r="CI592" s="74"/>
      <c r="CJ592" s="74"/>
      <c r="CK592" s="74"/>
      <c r="CL592" s="74"/>
      <c r="CM592" s="74"/>
      <c r="CN592" s="74"/>
      <c r="CO592" s="74"/>
      <c r="CP592" s="74"/>
      <c r="CQ592" s="74"/>
      <c r="CR592" s="74"/>
      <c r="CS592" s="74"/>
      <c r="CT592" s="74"/>
      <c r="CU592" s="74"/>
      <c r="CV592" s="74"/>
      <c r="CW592" s="74"/>
      <c r="CX592" s="74"/>
      <c r="CY592" s="74"/>
      <c r="CZ592" s="74"/>
      <c r="DA592" s="74"/>
      <c r="DB592" s="74"/>
      <c r="DC592" s="74"/>
      <c r="DD592" s="74"/>
      <c r="DE592" s="74"/>
      <c r="DF592" s="19"/>
      <c r="DG592" s="19"/>
      <c r="DH592" s="19"/>
      <c r="DI592" s="19"/>
      <c r="DJ592" s="19"/>
      <c r="DK592" s="19"/>
      <c r="DL592" s="19"/>
      <c r="DM592" s="19"/>
      <c r="DN592" s="19"/>
      <c r="DO592" s="19"/>
      <c r="DP592" s="19"/>
      <c r="DQ592" s="19"/>
      <c r="DR592" s="19"/>
      <c r="DS592" s="19"/>
      <c r="DT592" s="19"/>
      <c r="DU592" s="19"/>
      <c r="DV592" s="19"/>
      <c r="DW592" s="19"/>
      <c r="DX592" s="19"/>
      <c r="DY592" s="19"/>
      <c r="DZ592" s="19"/>
      <c r="EA592" s="19"/>
      <c r="EB592" s="19"/>
      <c r="EC592" s="19"/>
      <c r="ED592" s="19"/>
      <c r="EE592" s="19"/>
      <c r="EF592" s="19"/>
      <c r="EG592" s="19"/>
      <c r="EH592" s="19"/>
      <c r="EI592" s="19"/>
      <c r="EJ592" s="19"/>
      <c r="EK592" s="19"/>
      <c r="EL592" s="19"/>
      <c r="EM592" s="19"/>
      <c r="EN592" s="19"/>
      <c r="EO592" s="19"/>
      <c r="EP592" s="19"/>
      <c r="EQ592" s="19"/>
      <c r="ER592" s="19"/>
      <c r="ES592" s="19"/>
      <c r="ET592" s="19"/>
      <c r="EU592" s="19"/>
      <c r="EV592" s="19"/>
      <c r="EW592" s="19"/>
      <c r="EX592" s="19"/>
      <c r="EY592" s="19"/>
      <c r="EZ592" s="19"/>
      <c r="FA592" s="19"/>
    </row>
    <row r="593" spans="1:157" s="27" customFormat="1" x14ac:dyDescent="0.25">
      <c r="A593" s="63"/>
      <c r="B593" s="51" t="s">
        <v>50</v>
      </c>
      <c r="C593" s="64"/>
      <c r="D593" s="134">
        <v>5</v>
      </c>
      <c r="E593" s="134">
        <v>5</v>
      </c>
      <c r="F593" s="65"/>
      <c r="G593" s="65"/>
      <c r="H593" s="66"/>
      <c r="I593" s="66"/>
      <c r="J593" s="88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4"/>
      <c r="AJ593" s="74"/>
      <c r="AK593" s="74"/>
      <c r="AL593" s="74"/>
      <c r="AM593" s="74"/>
      <c r="AN593" s="74"/>
      <c r="AO593" s="74"/>
      <c r="AP593" s="74"/>
      <c r="AQ593" s="74"/>
      <c r="AR593" s="74"/>
      <c r="AS593" s="74"/>
      <c r="AT593" s="74"/>
      <c r="AU593" s="74"/>
      <c r="AV593" s="74"/>
      <c r="AW593" s="74"/>
      <c r="AX593" s="74"/>
      <c r="AY593" s="74"/>
      <c r="AZ593" s="74"/>
      <c r="BA593" s="74"/>
      <c r="BB593" s="74"/>
      <c r="BC593" s="74"/>
      <c r="BD593" s="74"/>
      <c r="BE593" s="74"/>
      <c r="BF593" s="74"/>
      <c r="BG593" s="74"/>
      <c r="BH593" s="74"/>
      <c r="BI593" s="74"/>
      <c r="BJ593" s="74"/>
      <c r="BK593" s="74"/>
      <c r="BL593" s="74"/>
      <c r="BM593" s="74"/>
      <c r="BN593" s="74"/>
      <c r="BO593" s="74"/>
      <c r="BP593" s="74"/>
      <c r="BQ593" s="74"/>
      <c r="BR593" s="74"/>
      <c r="BS593" s="74"/>
      <c r="BT593" s="74"/>
      <c r="BU593" s="74"/>
      <c r="BV593" s="74"/>
      <c r="BW593" s="74"/>
      <c r="BX593" s="74"/>
      <c r="BY593" s="74"/>
      <c r="BZ593" s="74"/>
      <c r="CA593" s="74"/>
      <c r="CB593" s="74"/>
      <c r="CC593" s="74"/>
      <c r="CD593" s="74"/>
      <c r="CE593" s="74"/>
      <c r="CF593" s="74"/>
      <c r="CG593" s="74"/>
      <c r="CH593" s="74"/>
      <c r="CI593" s="74"/>
      <c r="CJ593" s="74"/>
      <c r="CK593" s="74"/>
      <c r="CL593" s="74"/>
      <c r="CM593" s="74"/>
      <c r="CN593" s="74"/>
      <c r="CO593" s="74"/>
      <c r="CP593" s="74"/>
      <c r="CQ593" s="74"/>
      <c r="CR593" s="74"/>
      <c r="CS593" s="74"/>
      <c r="CT593" s="74"/>
      <c r="CU593" s="74"/>
      <c r="CV593" s="74"/>
      <c r="CW593" s="74"/>
      <c r="CX593" s="74"/>
      <c r="CY593" s="74"/>
      <c r="CZ593" s="74"/>
      <c r="DA593" s="74"/>
      <c r="DB593" s="74"/>
      <c r="DC593" s="74"/>
      <c r="DD593" s="74"/>
      <c r="DE593" s="74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  <c r="ER593" s="19"/>
      <c r="ES593" s="19"/>
      <c r="ET593" s="19"/>
      <c r="EU593" s="19"/>
      <c r="EV593" s="19"/>
      <c r="EW593" s="19"/>
      <c r="EX593" s="19"/>
      <c r="EY593" s="19"/>
      <c r="EZ593" s="19"/>
      <c r="FA593" s="19"/>
    </row>
    <row r="594" spans="1:157" ht="16.5" thickBot="1" x14ac:dyDescent="0.3">
      <c r="A594" s="105" t="s">
        <v>46</v>
      </c>
      <c r="B594" s="106"/>
      <c r="C594" s="107">
        <v>37.5</v>
      </c>
      <c r="D594" s="108">
        <v>37.5</v>
      </c>
      <c r="E594" s="108">
        <v>37.5</v>
      </c>
      <c r="F594" s="109">
        <v>1.8</v>
      </c>
      <c r="G594" s="109">
        <v>0.4</v>
      </c>
      <c r="H594" s="109">
        <v>18</v>
      </c>
      <c r="I594" s="109">
        <v>82.5</v>
      </c>
      <c r="J594" s="221"/>
    </row>
    <row r="595" spans="1:157" ht="16.5" thickBot="1" x14ac:dyDescent="0.3">
      <c r="A595" s="78" t="s">
        <v>26</v>
      </c>
      <c r="B595" s="79"/>
      <c r="C595" s="80">
        <v>657.5</v>
      </c>
      <c r="D595" s="110"/>
      <c r="E595" s="61"/>
      <c r="F595" s="62">
        <f>SUM(F563:F594)</f>
        <v>18.600000000000001</v>
      </c>
      <c r="G595" s="62">
        <f t="shared" ref="G595:I595" si="6">SUM(G563:G594)</f>
        <v>21.94</v>
      </c>
      <c r="H595" s="62">
        <f t="shared" si="6"/>
        <v>91.5</v>
      </c>
      <c r="I595" s="62">
        <f t="shared" si="6"/>
        <v>637.5</v>
      </c>
      <c r="J595" s="188"/>
    </row>
    <row r="596" spans="1:157" x14ac:dyDescent="0.25">
      <c r="A596" s="165"/>
      <c r="B596" s="166" t="s">
        <v>47</v>
      </c>
      <c r="C596" s="175"/>
      <c r="D596" s="176"/>
      <c r="E596" s="168"/>
      <c r="F596" s="167"/>
      <c r="G596" s="167"/>
      <c r="H596" s="167"/>
      <c r="I596" s="167"/>
      <c r="J596" s="188"/>
    </row>
    <row r="597" spans="1:157" x14ac:dyDescent="0.25">
      <c r="A597" s="63" t="s">
        <v>71</v>
      </c>
      <c r="C597" s="64">
        <v>10</v>
      </c>
      <c r="D597" s="65"/>
      <c r="E597" s="66"/>
      <c r="F597" s="73">
        <v>3.5</v>
      </c>
      <c r="G597" s="73">
        <v>5.55</v>
      </c>
      <c r="H597" s="73">
        <v>22.1</v>
      </c>
      <c r="I597" s="174">
        <v>142</v>
      </c>
      <c r="J597" s="88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  <c r="AA597" s="136"/>
      <c r="AB597" s="136"/>
      <c r="AC597" s="136"/>
      <c r="AD597" s="136"/>
      <c r="AE597" s="136"/>
      <c r="AF597" s="136"/>
      <c r="AG597" s="136"/>
      <c r="AH597" s="136"/>
      <c r="AI597" s="136"/>
    </row>
    <row r="598" spans="1:157" x14ac:dyDescent="0.25">
      <c r="A598" s="284" t="s">
        <v>317</v>
      </c>
      <c r="C598" s="64"/>
      <c r="D598" s="53">
        <v>10</v>
      </c>
      <c r="E598" s="66">
        <v>10</v>
      </c>
      <c r="F598" s="66"/>
      <c r="G598" s="67"/>
      <c r="H598" s="67"/>
      <c r="I598" s="67"/>
      <c r="J598" s="88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  <c r="AE598" s="136"/>
      <c r="AF598" s="136"/>
      <c r="AG598" s="136"/>
      <c r="AH598" s="136"/>
      <c r="AI598" s="136"/>
    </row>
    <row r="599" spans="1:157" s="27" customFormat="1" ht="15" x14ac:dyDescent="0.25">
      <c r="A599" s="99" t="s">
        <v>230</v>
      </c>
      <c r="B599" s="100"/>
      <c r="C599" s="101">
        <v>110</v>
      </c>
      <c r="D599" s="103"/>
      <c r="E599" s="102"/>
      <c r="F599" s="103">
        <v>2.5</v>
      </c>
      <c r="G599" s="102">
        <v>2.75</v>
      </c>
      <c r="H599" s="103">
        <v>4</v>
      </c>
      <c r="I599" s="102">
        <v>51</v>
      </c>
      <c r="J599" s="111" t="s">
        <v>231</v>
      </c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74"/>
      <c r="CB599" s="74"/>
      <c r="CC599" s="74"/>
      <c r="CD599" s="74"/>
      <c r="CE599" s="74"/>
      <c r="CF599" s="74"/>
      <c r="CG599" s="74"/>
      <c r="CH599" s="74"/>
      <c r="CI599" s="74"/>
      <c r="CJ599" s="74"/>
      <c r="CK599" s="74"/>
      <c r="CL599" s="74"/>
      <c r="CM599" s="74"/>
      <c r="CN599" s="74"/>
      <c r="CO599" s="74"/>
      <c r="CP599" s="74"/>
      <c r="CQ599" s="74"/>
      <c r="CR599" s="74"/>
      <c r="CS599" s="74"/>
      <c r="CT599" s="74"/>
      <c r="CU599" s="74"/>
      <c r="CV599" s="74"/>
      <c r="CW599" s="74"/>
      <c r="CX599" s="74"/>
      <c r="CY599" s="74"/>
      <c r="CZ599" s="74"/>
      <c r="DA599" s="74"/>
    </row>
    <row r="600" spans="1:157" s="27" customFormat="1" ht="15" x14ac:dyDescent="0.25">
      <c r="A600" s="99"/>
      <c r="B600" s="100" t="s">
        <v>57</v>
      </c>
      <c r="C600" s="101"/>
      <c r="D600" s="103">
        <v>115.9</v>
      </c>
      <c r="E600" s="102">
        <v>110</v>
      </c>
      <c r="F600" s="104"/>
      <c r="G600" s="102"/>
      <c r="H600" s="103"/>
      <c r="I600" s="104"/>
      <c r="J600" s="223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74"/>
      <c r="CB600" s="74"/>
      <c r="CC600" s="74"/>
      <c r="CD600" s="74"/>
      <c r="CE600" s="74"/>
      <c r="CF600" s="74"/>
      <c r="CG600" s="74"/>
      <c r="CH600" s="74"/>
      <c r="CI600" s="74"/>
      <c r="CJ600" s="74"/>
      <c r="CK600" s="74"/>
      <c r="CL600" s="74"/>
      <c r="CM600" s="74"/>
      <c r="CN600" s="74"/>
      <c r="CO600" s="74"/>
      <c r="CP600" s="74"/>
      <c r="CQ600" s="74"/>
      <c r="CR600" s="74"/>
      <c r="CS600" s="74"/>
      <c r="CT600" s="74"/>
      <c r="CU600" s="74"/>
      <c r="CV600" s="74"/>
      <c r="CW600" s="74"/>
      <c r="CX600" s="74"/>
      <c r="CY600" s="74"/>
      <c r="CZ600" s="74"/>
      <c r="DA600" s="74"/>
    </row>
    <row r="601" spans="1:157" s="24" customFormat="1" x14ac:dyDescent="0.25">
      <c r="A601" s="68" t="s">
        <v>314</v>
      </c>
      <c r="B601" s="45"/>
      <c r="C601" s="75" t="s">
        <v>112</v>
      </c>
      <c r="D601" s="49"/>
      <c r="E601" s="69"/>
      <c r="F601" s="103">
        <v>9</v>
      </c>
      <c r="G601" s="102">
        <v>10.4</v>
      </c>
      <c r="H601" s="103">
        <v>28.3</v>
      </c>
      <c r="I601" s="102">
        <v>242</v>
      </c>
      <c r="J601" s="88" t="s">
        <v>369</v>
      </c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74"/>
      <c r="CB601" s="74"/>
      <c r="CC601" s="74"/>
      <c r="CD601" s="74"/>
      <c r="CE601" s="74"/>
      <c r="CF601" s="74"/>
      <c r="CG601" s="74"/>
      <c r="CH601" s="74"/>
      <c r="CI601" s="74"/>
      <c r="CJ601" s="74"/>
      <c r="CK601" s="74"/>
      <c r="CL601" s="74"/>
      <c r="CM601" s="74"/>
      <c r="CN601" s="74"/>
      <c r="CO601" s="74"/>
      <c r="CP601" s="74"/>
      <c r="CQ601" s="74"/>
      <c r="CR601" s="74"/>
      <c r="CS601" s="74"/>
      <c r="CT601" s="74"/>
      <c r="CU601" s="74"/>
      <c r="CV601" s="74"/>
      <c r="CW601" s="74"/>
      <c r="CX601" s="74"/>
      <c r="CY601" s="74"/>
      <c r="CZ601" s="74"/>
      <c r="DA601" s="74"/>
    </row>
    <row r="602" spans="1:157" s="24" customFormat="1" x14ac:dyDescent="0.25">
      <c r="A602" s="68"/>
      <c r="B602" s="45" t="s">
        <v>73</v>
      </c>
      <c r="C602" s="75"/>
      <c r="D602" s="49">
        <v>98.8</v>
      </c>
      <c r="E602" s="69">
        <v>97.5</v>
      </c>
      <c r="F602" s="46"/>
      <c r="G602" s="73"/>
      <c r="H602" s="46"/>
      <c r="I602" s="73"/>
      <c r="J602" s="88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74"/>
      <c r="CB602" s="74"/>
      <c r="CC602" s="74"/>
      <c r="CD602" s="74"/>
      <c r="CE602" s="74"/>
      <c r="CF602" s="74"/>
      <c r="CG602" s="74"/>
      <c r="CH602" s="74"/>
      <c r="CI602" s="74"/>
      <c r="CJ602" s="74"/>
      <c r="CK602" s="74"/>
      <c r="CL602" s="74"/>
      <c r="CM602" s="74"/>
      <c r="CN602" s="74"/>
      <c r="CO602" s="74"/>
      <c r="CP602" s="74"/>
      <c r="CQ602" s="74"/>
      <c r="CR602" s="74"/>
      <c r="CS602" s="74"/>
      <c r="CT602" s="74"/>
      <c r="CU602" s="74"/>
      <c r="CV602" s="74"/>
      <c r="CW602" s="74"/>
      <c r="CX602" s="74"/>
      <c r="CY602" s="74"/>
      <c r="CZ602" s="74"/>
      <c r="DA602" s="74"/>
    </row>
    <row r="603" spans="1:157" s="24" customFormat="1" x14ac:dyDescent="0.25">
      <c r="A603" s="68"/>
      <c r="B603" s="45" t="s">
        <v>68</v>
      </c>
      <c r="C603" s="75"/>
      <c r="D603" s="49">
        <v>18</v>
      </c>
      <c r="E603" s="69">
        <v>18</v>
      </c>
      <c r="F603" s="46"/>
      <c r="G603" s="73"/>
      <c r="H603" s="46"/>
      <c r="I603" s="73"/>
      <c r="J603" s="88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74"/>
      <c r="CB603" s="74"/>
      <c r="CC603" s="74"/>
      <c r="CD603" s="74"/>
      <c r="CE603" s="74"/>
      <c r="CF603" s="74"/>
      <c r="CG603" s="74"/>
      <c r="CH603" s="74"/>
      <c r="CI603" s="74"/>
      <c r="CJ603" s="74"/>
      <c r="CK603" s="74"/>
      <c r="CL603" s="74"/>
      <c r="CM603" s="74"/>
      <c r="CN603" s="74"/>
      <c r="CO603" s="74"/>
      <c r="CP603" s="74"/>
      <c r="CQ603" s="74"/>
      <c r="CR603" s="74"/>
      <c r="CS603" s="74"/>
      <c r="CT603" s="74"/>
      <c r="CU603" s="74"/>
      <c r="CV603" s="74"/>
      <c r="CW603" s="74"/>
      <c r="CX603" s="74"/>
      <c r="CY603" s="74"/>
      <c r="CZ603" s="74"/>
      <c r="DA603" s="74"/>
    </row>
    <row r="604" spans="1:157" s="24" customFormat="1" x14ac:dyDescent="0.25">
      <c r="A604" s="68"/>
      <c r="B604" s="45" t="s">
        <v>18</v>
      </c>
      <c r="C604" s="75"/>
      <c r="D604" s="49">
        <v>9</v>
      </c>
      <c r="E604" s="69">
        <v>9</v>
      </c>
      <c r="F604" s="46"/>
      <c r="G604" s="73"/>
      <c r="H604" s="46"/>
      <c r="I604" s="73"/>
      <c r="J604" s="88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74"/>
      <c r="CB604" s="74"/>
      <c r="CC604" s="74"/>
      <c r="CD604" s="74"/>
      <c r="CE604" s="74"/>
      <c r="CF604" s="74"/>
      <c r="CG604" s="74"/>
      <c r="CH604" s="74"/>
      <c r="CI604" s="74"/>
      <c r="CJ604" s="74"/>
      <c r="CK604" s="74"/>
      <c r="CL604" s="74"/>
      <c r="CM604" s="74"/>
      <c r="CN604" s="74"/>
      <c r="CO604" s="74"/>
      <c r="CP604" s="74"/>
      <c r="CQ604" s="74"/>
      <c r="CR604" s="74"/>
      <c r="CS604" s="74"/>
      <c r="CT604" s="74"/>
      <c r="CU604" s="74"/>
      <c r="CV604" s="74"/>
      <c r="CW604" s="74"/>
      <c r="CX604" s="74"/>
      <c r="CY604" s="74"/>
      <c r="CZ604" s="74"/>
      <c r="DA604" s="74"/>
    </row>
    <row r="605" spans="1:157" s="24" customFormat="1" ht="22.5" customHeight="1" x14ac:dyDescent="0.25">
      <c r="A605" s="68"/>
      <c r="B605" s="45" t="s">
        <v>51</v>
      </c>
      <c r="C605" s="75"/>
      <c r="D605" s="49">
        <v>7.8</v>
      </c>
      <c r="E605" s="69">
        <v>7.8</v>
      </c>
      <c r="F605" s="46"/>
      <c r="G605" s="73"/>
      <c r="H605" s="46"/>
      <c r="I605" s="73"/>
      <c r="J605" s="88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74"/>
      <c r="CB605" s="74"/>
      <c r="CC605" s="74"/>
      <c r="CD605" s="74"/>
      <c r="CE605" s="74"/>
      <c r="CF605" s="74"/>
      <c r="CG605" s="74"/>
      <c r="CH605" s="74"/>
      <c r="CI605" s="74"/>
      <c r="CJ605" s="74"/>
      <c r="CK605" s="74"/>
      <c r="CL605" s="74"/>
      <c r="CM605" s="74"/>
      <c r="CN605" s="74"/>
      <c r="CO605" s="74"/>
      <c r="CP605" s="74"/>
      <c r="CQ605" s="74"/>
      <c r="CR605" s="74"/>
      <c r="CS605" s="74"/>
      <c r="CT605" s="74"/>
      <c r="CU605" s="74"/>
      <c r="CV605" s="74"/>
      <c r="CW605" s="74"/>
      <c r="CX605" s="74"/>
      <c r="CY605" s="74"/>
      <c r="CZ605" s="74"/>
      <c r="DA605" s="74"/>
    </row>
    <row r="606" spans="1:157" s="24" customFormat="1" x14ac:dyDescent="0.25">
      <c r="A606" s="68"/>
      <c r="B606" s="45" t="s">
        <v>20</v>
      </c>
      <c r="C606" s="75"/>
      <c r="D606" s="49">
        <v>3.9</v>
      </c>
      <c r="E606" s="69">
        <v>3.9</v>
      </c>
      <c r="F606" s="46"/>
      <c r="G606" s="73"/>
      <c r="H606" s="46"/>
      <c r="I606" s="73"/>
      <c r="J606" s="88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74"/>
      <c r="CB606" s="74"/>
      <c r="CC606" s="74"/>
      <c r="CD606" s="74"/>
      <c r="CE606" s="74"/>
      <c r="CF606" s="74"/>
      <c r="CG606" s="74"/>
      <c r="CH606" s="74"/>
      <c r="CI606" s="74"/>
      <c r="CJ606" s="74"/>
      <c r="CK606" s="74"/>
      <c r="CL606" s="74"/>
      <c r="CM606" s="74"/>
      <c r="CN606" s="74"/>
      <c r="CO606" s="74"/>
      <c r="CP606" s="74"/>
      <c r="CQ606" s="74"/>
      <c r="CR606" s="74"/>
      <c r="CS606" s="74"/>
      <c r="CT606" s="74"/>
      <c r="CU606" s="74"/>
      <c r="CV606" s="74"/>
      <c r="CW606" s="74"/>
      <c r="CX606" s="74"/>
      <c r="CY606" s="74"/>
      <c r="CZ606" s="74"/>
      <c r="DA606" s="74"/>
    </row>
    <row r="607" spans="1:157" s="24" customFormat="1" x14ac:dyDescent="0.25">
      <c r="A607" s="68"/>
      <c r="B607" s="45" t="s">
        <v>36</v>
      </c>
      <c r="C607" s="75"/>
      <c r="D607" s="49">
        <v>3.9</v>
      </c>
      <c r="E607" s="69">
        <v>3.9</v>
      </c>
      <c r="F607" s="46"/>
      <c r="G607" s="73"/>
      <c r="H607" s="46"/>
      <c r="I607" s="73"/>
      <c r="J607" s="88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74"/>
      <c r="CB607" s="74"/>
      <c r="CC607" s="74"/>
      <c r="CD607" s="74"/>
      <c r="CE607" s="74"/>
      <c r="CF607" s="74"/>
      <c r="CG607" s="74"/>
      <c r="CH607" s="74"/>
      <c r="CI607" s="74"/>
      <c r="CJ607" s="74"/>
      <c r="CK607" s="74"/>
      <c r="CL607" s="74"/>
      <c r="CM607" s="74"/>
      <c r="CN607" s="74"/>
      <c r="CO607" s="74"/>
      <c r="CP607" s="74"/>
      <c r="CQ607" s="74"/>
      <c r="CR607" s="74"/>
      <c r="CS607" s="74"/>
      <c r="CT607" s="74"/>
      <c r="CU607" s="74"/>
      <c r="CV607" s="74"/>
      <c r="CW607" s="74"/>
      <c r="CX607" s="74"/>
      <c r="CY607" s="74"/>
      <c r="CZ607" s="74"/>
      <c r="DA607" s="74"/>
    </row>
    <row r="608" spans="1:157" s="24" customFormat="1" x14ac:dyDescent="0.25">
      <c r="A608" s="68"/>
      <c r="B608" s="45" t="s">
        <v>80</v>
      </c>
      <c r="C608" s="75"/>
      <c r="D608" s="49"/>
      <c r="E608" s="69">
        <v>153.4</v>
      </c>
      <c r="F608" s="46"/>
      <c r="G608" s="73"/>
      <c r="H608" s="46"/>
      <c r="I608" s="73"/>
      <c r="J608" s="88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74"/>
      <c r="CB608" s="74"/>
      <c r="CC608" s="74"/>
      <c r="CD608" s="74"/>
      <c r="CE608" s="74"/>
      <c r="CF608" s="74"/>
      <c r="CG608" s="74"/>
      <c r="CH608" s="74"/>
      <c r="CI608" s="74"/>
      <c r="CJ608" s="74"/>
      <c r="CK608" s="74"/>
      <c r="CL608" s="74"/>
      <c r="CM608" s="74"/>
      <c r="CN608" s="74"/>
      <c r="CO608" s="74"/>
      <c r="CP608" s="74"/>
      <c r="CQ608" s="74"/>
      <c r="CR608" s="74"/>
      <c r="CS608" s="74"/>
      <c r="CT608" s="74"/>
      <c r="CU608" s="74"/>
      <c r="CV608" s="74"/>
      <c r="CW608" s="74"/>
      <c r="CX608" s="74"/>
      <c r="CY608" s="74"/>
      <c r="CZ608" s="74"/>
      <c r="DA608" s="74"/>
    </row>
    <row r="609" spans="1:106" s="24" customFormat="1" x14ac:dyDescent="0.25">
      <c r="A609" s="68"/>
      <c r="B609" s="45" t="s">
        <v>178</v>
      </c>
      <c r="C609" s="75"/>
      <c r="D609" s="49">
        <v>20</v>
      </c>
      <c r="E609" s="69">
        <v>20</v>
      </c>
      <c r="F609" s="46"/>
      <c r="G609" s="73"/>
      <c r="H609" s="46"/>
      <c r="I609" s="73"/>
      <c r="J609" s="88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74"/>
      <c r="CB609" s="74"/>
      <c r="CC609" s="74"/>
      <c r="CD609" s="74"/>
      <c r="CE609" s="74"/>
      <c r="CF609" s="74"/>
      <c r="CG609" s="74"/>
      <c r="CH609" s="74"/>
      <c r="CI609" s="74"/>
      <c r="CJ609" s="74"/>
      <c r="CK609" s="74"/>
      <c r="CL609" s="74"/>
      <c r="CM609" s="74"/>
      <c r="CN609" s="74"/>
      <c r="CO609" s="74"/>
      <c r="CP609" s="74"/>
      <c r="CQ609" s="74"/>
      <c r="CR609" s="74"/>
      <c r="CS609" s="74"/>
      <c r="CT609" s="74"/>
      <c r="CU609" s="74"/>
      <c r="CV609" s="74"/>
      <c r="CW609" s="74"/>
      <c r="CX609" s="74"/>
      <c r="CY609" s="74"/>
      <c r="CZ609" s="74"/>
      <c r="DA609" s="74"/>
    </row>
    <row r="610" spans="1:106" x14ac:dyDescent="0.25">
      <c r="A610" s="63" t="s">
        <v>74</v>
      </c>
      <c r="C610" s="76" t="s">
        <v>256</v>
      </c>
      <c r="D610" s="137"/>
      <c r="E610" s="138"/>
      <c r="F610" s="65">
        <v>0.12</v>
      </c>
      <c r="G610" s="66">
        <v>0.01</v>
      </c>
      <c r="H610" s="53">
        <v>10.199999999999999</v>
      </c>
      <c r="I610" s="65">
        <v>41.4</v>
      </c>
      <c r="J610" s="88" t="s">
        <v>156</v>
      </c>
    </row>
    <row r="611" spans="1:106" x14ac:dyDescent="0.25">
      <c r="A611" s="63"/>
      <c r="B611" s="51" t="s">
        <v>59</v>
      </c>
      <c r="C611" s="76"/>
      <c r="D611" s="81">
        <v>0.35</v>
      </c>
      <c r="E611" s="64">
        <v>0.35</v>
      </c>
      <c r="F611" s="65"/>
      <c r="G611" s="66"/>
      <c r="I611" s="65"/>
      <c r="J611" s="88"/>
    </row>
    <row r="612" spans="1:106" x14ac:dyDescent="0.25">
      <c r="A612" s="63"/>
      <c r="B612" s="51" t="s">
        <v>18</v>
      </c>
      <c r="C612" s="76"/>
      <c r="D612" s="81">
        <v>5</v>
      </c>
      <c r="E612" s="64">
        <v>5</v>
      </c>
      <c r="F612" s="65"/>
      <c r="G612" s="66"/>
      <c r="H612" s="65"/>
      <c r="I612" s="65"/>
      <c r="J612" s="88"/>
    </row>
    <row r="613" spans="1:106" x14ac:dyDescent="0.25">
      <c r="A613" s="63"/>
      <c r="B613" s="51" t="s">
        <v>75</v>
      </c>
      <c r="C613" s="76"/>
      <c r="D613" s="113">
        <v>5.0999999999999996</v>
      </c>
      <c r="E613" s="64">
        <v>5</v>
      </c>
      <c r="F613" s="66"/>
      <c r="H613" s="66"/>
      <c r="J613" s="88"/>
    </row>
    <row r="614" spans="1:106" x14ac:dyDescent="0.25">
      <c r="A614" s="63"/>
      <c r="B614" s="51" t="s">
        <v>17</v>
      </c>
      <c r="C614" s="76"/>
      <c r="D614" s="138">
        <v>180</v>
      </c>
      <c r="E614" s="138">
        <v>180</v>
      </c>
      <c r="F614" s="66"/>
      <c r="H614" s="66"/>
      <c r="J614" s="88"/>
    </row>
    <row r="615" spans="1:106" s="18" customFormat="1" ht="16.5" thickBot="1" x14ac:dyDescent="0.3">
      <c r="A615" s="63" t="s">
        <v>38</v>
      </c>
      <c r="B615" s="51"/>
      <c r="C615" s="64">
        <v>20</v>
      </c>
      <c r="D615" s="66">
        <v>20</v>
      </c>
      <c r="E615" s="66">
        <v>20</v>
      </c>
      <c r="F615" s="66">
        <v>1.52</v>
      </c>
      <c r="G615" s="53">
        <v>0.16</v>
      </c>
      <c r="H615" s="66">
        <v>9.84</v>
      </c>
      <c r="I615" s="53">
        <v>47</v>
      </c>
      <c r="J615" s="8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  <c r="AT615" s="48"/>
      <c r="AU615" s="48"/>
      <c r="AV615" s="48"/>
      <c r="AW615" s="48"/>
      <c r="AX615" s="48"/>
      <c r="AY615" s="48"/>
      <c r="AZ615" s="48"/>
      <c r="BA615" s="48"/>
      <c r="BB615" s="48"/>
      <c r="BC615" s="48"/>
      <c r="BD615" s="48"/>
      <c r="BE615" s="48"/>
      <c r="BF615" s="48"/>
      <c r="BG615" s="48"/>
      <c r="BH615" s="48"/>
      <c r="BI615" s="48"/>
      <c r="BJ615" s="48"/>
      <c r="BK615" s="48"/>
      <c r="BL615" s="48"/>
      <c r="BM615" s="48"/>
      <c r="BN615" s="48"/>
      <c r="BO615" s="48"/>
      <c r="BP615" s="48"/>
      <c r="BQ615" s="48"/>
      <c r="BR615" s="48"/>
      <c r="BS615" s="48"/>
      <c r="BT615" s="48"/>
      <c r="BU615" s="48"/>
      <c r="BV615" s="48"/>
      <c r="BW615" s="48"/>
      <c r="BX615" s="48"/>
      <c r="BY615" s="48"/>
      <c r="BZ615" s="48"/>
      <c r="CA615" s="48"/>
      <c r="CB615" s="48"/>
      <c r="CC615" s="48"/>
      <c r="CD615" s="48"/>
      <c r="CE615" s="48"/>
      <c r="CF615" s="48"/>
      <c r="CG615" s="48"/>
      <c r="CH615" s="48"/>
      <c r="CI615" s="48"/>
      <c r="CJ615" s="48"/>
      <c r="CK615" s="48"/>
      <c r="CL615" s="48"/>
      <c r="CM615" s="48"/>
      <c r="CN615" s="48"/>
      <c r="CO615" s="48"/>
      <c r="CP615" s="48"/>
      <c r="CQ615" s="48"/>
      <c r="CR615" s="48"/>
      <c r="CS615" s="48"/>
      <c r="CT615" s="48"/>
      <c r="CU615" s="48"/>
      <c r="CV615" s="48"/>
      <c r="CW615" s="48"/>
      <c r="CX615" s="48"/>
      <c r="CY615" s="48"/>
      <c r="CZ615" s="48"/>
      <c r="DA615" s="48"/>
    </row>
    <row r="616" spans="1:106" ht="16.5" thickBot="1" x14ac:dyDescent="0.3">
      <c r="A616" s="78" t="s">
        <v>26</v>
      </c>
      <c r="B616" s="79"/>
      <c r="C616" s="80">
        <v>480</v>
      </c>
      <c r="D616" s="62"/>
      <c r="E616" s="61"/>
      <c r="F616" s="62">
        <f>SUM(F597:F615)</f>
        <v>16.64</v>
      </c>
      <c r="G616" s="62">
        <f>SUM(G597:G615)</f>
        <v>18.870000000000005</v>
      </c>
      <c r="H616" s="62">
        <f>SUM(H597:H615)</f>
        <v>74.440000000000012</v>
      </c>
      <c r="I616" s="62">
        <f>SUM(I597:I615)</f>
        <v>523.4</v>
      </c>
      <c r="J616" s="189"/>
    </row>
    <row r="617" spans="1:106" ht="16.5" thickBot="1" x14ac:dyDescent="0.3">
      <c r="A617" s="78" t="s">
        <v>60</v>
      </c>
      <c r="B617" s="79"/>
      <c r="C617" s="160">
        <f>C557+C560+C595+C616</f>
        <v>1675.5</v>
      </c>
      <c r="D617" s="125"/>
      <c r="E617" s="61"/>
      <c r="F617" s="61">
        <f>F557+F560+F595+F616</f>
        <v>48.466666666666669</v>
      </c>
      <c r="G617" s="61">
        <f>G557+G560+G595+G616</f>
        <v>55.361666666666672</v>
      </c>
      <c r="H617" s="61">
        <f>H557+H560+H595+H616</f>
        <v>232.87166666666667</v>
      </c>
      <c r="I617" s="61">
        <f>I557+I560+I595+I616</f>
        <v>1613.9</v>
      </c>
      <c r="J617" s="189"/>
    </row>
    <row r="618" spans="1:106" ht="16.5" thickBot="1" x14ac:dyDescent="0.3">
      <c r="A618" s="51" t="s">
        <v>109</v>
      </c>
      <c r="I618" s="130"/>
      <c r="J618" s="106"/>
    </row>
    <row r="619" spans="1:106" ht="22.5" customHeight="1" x14ac:dyDescent="0.25">
      <c r="A619" s="269" t="s">
        <v>205</v>
      </c>
      <c r="B619" s="270"/>
      <c r="C619" s="262" t="s">
        <v>201</v>
      </c>
      <c r="D619" s="259" t="s">
        <v>3</v>
      </c>
      <c r="E619" s="54" t="s">
        <v>3</v>
      </c>
      <c r="F619" s="426" t="s">
        <v>202</v>
      </c>
      <c r="G619" s="427"/>
      <c r="H619" s="428"/>
      <c r="I619" s="259" t="s">
        <v>4</v>
      </c>
      <c r="J619" s="188" t="s">
        <v>203</v>
      </c>
    </row>
    <row r="620" spans="1:106" ht="16.5" thickBot="1" x14ac:dyDescent="0.3">
      <c r="A620" s="265" t="s">
        <v>204</v>
      </c>
      <c r="B620" s="266"/>
      <c r="C620" s="263"/>
      <c r="D620" s="55" t="s">
        <v>5</v>
      </c>
      <c r="E620" s="56" t="s">
        <v>5</v>
      </c>
      <c r="F620" s="57"/>
      <c r="G620" s="58"/>
      <c r="H620" s="59"/>
      <c r="I620" s="55" t="s">
        <v>6</v>
      </c>
      <c r="J620" s="88"/>
    </row>
    <row r="621" spans="1:106" ht="16.5" thickBot="1" x14ac:dyDescent="0.3">
      <c r="A621" s="267"/>
      <c r="B621" s="268"/>
      <c r="C621" s="264"/>
      <c r="D621" s="61" t="s">
        <v>7</v>
      </c>
      <c r="E621" s="61" t="s">
        <v>8</v>
      </c>
      <c r="F621" s="61" t="s">
        <v>9</v>
      </c>
      <c r="G621" s="61" t="s">
        <v>10</v>
      </c>
      <c r="H621" s="62" t="s">
        <v>11</v>
      </c>
      <c r="I621" s="62" t="s">
        <v>12</v>
      </c>
      <c r="J621" s="189"/>
    </row>
    <row r="622" spans="1:106" x14ac:dyDescent="0.25">
      <c r="A622" s="83"/>
      <c r="B622" s="84" t="s">
        <v>13</v>
      </c>
      <c r="C622" s="85"/>
      <c r="D622" s="260"/>
      <c r="E622" s="86"/>
      <c r="F622" s="259"/>
      <c r="G622" s="54"/>
      <c r="H622" s="260"/>
      <c r="I622" s="259"/>
      <c r="J622" s="88"/>
    </row>
    <row r="623" spans="1:106" s="18" customFormat="1" ht="15" x14ac:dyDescent="0.25">
      <c r="A623" s="99" t="s">
        <v>301</v>
      </c>
      <c r="B623" s="100"/>
      <c r="C623" s="101">
        <v>200</v>
      </c>
      <c r="D623" s="104"/>
      <c r="E623" s="102"/>
      <c r="F623" s="102">
        <v>8.9</v>
      </c>
      <c r="G623" s="102">
        <v>8.4</v>
      </c>
      <c r="H623" s="102">
        <v>32.9</v>
      </c>
      <c r="I623" s="104">
        <v>243</v>
      </c>
      <c r="J623" s="111" t="s">
        <v>303</v>
      </c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  <c r="AT623" s="48"/>
      <c r="AU623" s="48"/>
      <c r="AV623" s="48"/>
      <c r="AW623" s="48"/>
      <c r="AX623" s="48"/>
      <c r="AY623" s="48"/>
      <c r="AZ623" s="48"/>
      <c r="BA623" s="48"/>
      <c r="BB623" s="48"/>
      <c r="BC623" s="48"/>
      <c r="BD623" s="48"/>
      <c r="BE623" s="48"/>
      <c r="BF623" s="48"/>
      <c r="BG623" s="48"/>
      <c r="BH623" s="48"/>
      <c r="BI623" s="48"/>
      <c r="BJ623" s="48"/>
      <c r="BK623" s="48"/>
      <c r="BL623" s="48"/>
      <c r="BM623" s="48"/>
      <c r="BN623" s="48"/>
      <c r="BO623" s="48"/>
      <c r="BP623" s="48"/>
      <c r="BQ623" s="48"/>
      <c r="BR623" s="48"/>
      <c r="BS623" s="48"/>
      <c r="BT623" s="48"/>
      <c r="BU623" s="48"/>
      <c r="BV623" s="48"/>
      <c r="BW623" s="48"/>
      <c r="BX623" s="48"/>
      <c r="BY623" s="48"/>
      <c r="BZ623" s="48"/>
      <c r="CA623" s="48"/>
      <c r="CB623" s="48"/>
      <c r="CC623" s="48"/>
      <c r="CD623" s="48"/>
      <c r="CE623" s="48"/>
      <c r="CF623" s="48"/>
      <c r="CG623" s="48"/>
      <c r="CH623" s="48"/>
      <c r="CI623" s="48"/>
      <c r="CJ623" s="48"/>
      <c r="CK623" s="48"/>
      <c r="CL623" s="48"/>
      <c r="CM623" s="48"/>
      <c r="CN623" s="48"/>
      <c r="CO623" s="48"/>
      <c r="CP623" s="48"/>
      <c r="CQ623" s="48"/>
      <c r="CR623" s="48"/>
      <c r="CS623" s="48"/>
      <c r="CT623" s="48"/>
      <c r="CU623" s="48"/>
      <c r="CV623" s="48"/>
      <c r="CW623" s="48"/>
      <c r="CX623" s="48"/>
      <c r="CY623" s="48"/>
      <c r="CZ623" s="48"/>
      <c r="DA623" s="48"/>
      <c r="DB623"/>
    </row>
    <row r="624" spans="1:106" s="18" customFormat="1" x14ac:dyDescent="0.25">
      <c r="A624" s="99"/>
      <c r="B624" s="51" t="s">
        <v>249</v>
      </c>
      <c r="C624" s="162"/>
      <c r="D624" s="104">
        <v>15.55</v>
      </c>
      <c r="E624" s="102">
        <v>15.55</v>
      </c>
      <c r="F624" s="102"/>
      <c r="G624" s="102"/>
      <c r="H624" s="102"/>
      <c r="I624" s="104"/>
      <c r="J624" s="111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  <c r="AT624" s="48"/>
      <c r="AU624" s="48"/>
      <c r="AV624" s="48"/>
      <c r="AW624" s="48"/>
      <c r="AX624" s="48"/>
      <c r="AY624" s="48"/>
      <c r="AZ624" s="48"/>
      <c r="BA624" s="48"/>
      <c r="BB624" s="48"/>
      <c r="BC624" s="48"/>
      <c r="BD624" s="48"/>
      <c r="BE624" s="48"/>
      <c r="BF624" s="48"/>
      <c r="BG624" s="48"/>
      <c r="BH624" s="48"/>
      <c r="BI624" s="48"/>
      <c r="BJ624" s="48"/>
      <c r="BK624" s="48"/>
      <c r="BL624" s="48"/>
      <c r="BM624" s="48"/>
      <c r="BN624" s="48"/>
      <c r="BO624" s="48"/>
      <c r="BP624" s="48"/>
      <c r="BQ624" s="48"/>
      <c r="BR624" s="48"/>
      <c r="BS624" s="48"/>
      <c r="BT624" s="48"/>
      <c r="BU624" s="48"/>
      <c r="BV624" s="48"/>
      <c r="BW624" s="48"/>
      <c r="BX624" s="48"/>
      <c r="BY624" s="48"/>
      <c r="BZ624" s="48"/>
      <c r="CA624" s="48"/>
      <c r="CB624" s="48"/>
      <c r="CC624" s="48"/>
      <c r="CD624" s="48"/>
      <c r="CE624" s="48"/>
      <c r="CF624" s="48"/>
      <c r="CG624" s="48"/>
      <c r="CH624" s="48"/>
      <c r="CI624" s="48"/>
      <c r="CJ624" s="48"/>
      <c r="CK624" s="48"/>
      <c r="CL624" s="48"/>
      <c r="CM624" s="48"/>
      <c r="CN624" s="48"/>
      <c r="CO624" s="48"/>
      <c r="CP624" s="48"/>
      <c r="CQ624" s="48"/>
      <c r="CR624" s="48"/>
      <c r="CS624" s="48"/>
      <c r="CT624" s="48"/>
      <c r="CU624" s="48"/>
      <c r="CV624" s="48"/>
      <c r="CW624" s="48"/>
      <c r="CX624" s="48"/>
      <c r="CY624" s="48"/>
      <c r="CZ624" s="48"/>
      <c r="DA624" s="48"/>
      <c r="DB624"/>
    </row>
    <row r="625" spans="1:153" s="18" customFormat="1" ht="15" x14ac:dyDescent="0.25">
      <c r="A625" s="99"/>
      <c r="B625" s="100" t="s">
        <v>18</v>
      </c>
      <c r="C625" s="162"/>
      <c r="D625" s="104">
        <v>1.1100000000000001</v>
      </c>
      <c r="E625" s="102">
        <v>1.1100000000000001</v>
      </c>
      <c r="F625" s="102"/>
      <c r="G625" s="102"/>
      <c r="H625" s="102"/>
      <c r="I625" s="104"/>
      <c r="J625" s="111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  <c r="AT625" s="48"/>
      <c r="AU625" s="48"/>
      <c r="AV625" s="48"/>
      <c r="AW625" s="48"/>
      <c r="AX625" s="48"/>
      <c r="AY625" s="48"/>
      <c r="AZ625" s="48"/>
      <c r="BA625" s="48"/>
      <c r="BB625" s="48"/>
      <c r="BC625" s="48"/>
      <c r="BD625" s="48"/>
      <c r="BE625" s="48"/>
      <c r="BF625" s="48"/>
      <c r="BG625" s="48"/>
      <c r="BH625" s="48"/>
      <c r="BI625" s="48"/>
      <c r="BJ625" s="48"/>
      <c r="BK625" s="48"/>
      <c r="BL625" s="48"/>
      <c r="BM625" s="48"/>
      <c r="BN625" s="48"/>
      <c r="BO625" s="48"/>
      <c r="BP625" s="48"/>
      <c r="BQ625" s="48"/>
      <c r="BR625" s="48"/>
      <c r="BS625" s="48"/>
      <c r="BT625" s="48"/>
      <c r="BU625" s="48"/>
      <c r="BV625" s="48"/>
      <c r="BW625" s="48"/>
      <c r="BX625" s="48"/>
      <c r="BY625" s="48"/>
      <c r="BZ625" s="48"/>
      <c r="CA625" s="48"/>
      <c r="CB625" s="48"/>
      <c r="CC625" s="48"/>
      <c r="CD625" s="48"/>
      <c r="CE625" s="48"/>
      <c r="CF625" s="48"/>
      <c r="CG625" s="48"/>
      <c r="CH625" s="48"/>
      <c r="CI625" s="48"/>
      <c r="CJ625" s="48"/>
      <c r="CK625" s="48"/>
      <c r="CL625" s="48"/>
      <c r="CM625" s="48"/>
      <c r="CN625" s="48"/>
      <c r="CO625" s="48"/>
      <c r="CP625" s="48"/>
      <c r="CQ625" s="48"/>
      <c r="CR625" s="48"/>
      <c r="CS625" s="48"/>
      <c r="CT625" s="48"/>
      <c r="CU625" s="48"/>
      <c r="CV625" s="48"/>
      <c r="CW625" s="48"/>
      <c r="CX625" s="48"/>
      <c r="CY625" s="48"/>
      <c r="CZ625" s="48"/>
      <c r="DA625" s="48"/>
      <c r="DB625"/>
    </row>
    <row r="626" spans="1:153" s="18" customFormat="1" ht="15" x14ac:dyDescent="0.25">
      <c r="A626" s="99"/>
      <c r="B626" s="100" t="s">
        <v>16</v>
      </c>
      <c r="C626" s="162"/>
      <c r="D626" s="104">
        <v>151.11000000000001</v>
      </c>
      <c r="E626" s="102">
        <v>151.11000000000001</v>
      </c>
      <c r="F626" s="102"/>
      <c r="G626" s="102"/>
      <c r="H626" s="102"/>
      <c r="I626" s="104"/>
      <c r="J626" s="111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  <c r="AT626" s="48"/>
      <c r="AU626" s="48"/>
      <c r="AV626" s="48"/>
      <c r="AW626" s="48"/>
      <c r="AX626" s="48"/>
      <c r="AY626" s="48"/>
      <c r="AZ626" s="48"/>
      <c r="BA626" s="48"/>
      <c r="BB626" s="48"/>
      <c r="BC626" s="48"/>
      <c r="BD626" s="48"/>
      <c r="BE626" s="48"/>
      <c r="BF626" s="48"/>
      <c r="BG626" s="48"/>
      <c r="BH626" s="48"/>
      <c r="BI626" s="48"/>
      <c r="BJ626" s="48"/>
      <c r="BK626" s="48"/>
      <c r="BL626" s="48"/>
      <c r="BM626" s="48"/>
      <c r="BN626" s="48"/>
      <c r="BO626" s="48"/>
      <c r="BP626" s="48"/>
      <c r="BQ626" s="48"/>
      <c r="BR626" s="48"/>
      <c r="BS626" s="48"/>
      <c r="BT626" s="48"/>
      <c r="BU626" s="48"/>
      <c r="BV626" s="48"/>
      <c r="BW626" s="48"/>
      <c r="BX626" s="48"/>
      <c r="BY626" s="48"/>
      <c r="BZ626" s="48"/>
      <c r="CA626" s="48"/>
      <c r="CB626" s="48"/>
      <c r="CC626" s="48"/>
      <c r="CD626" s="48"/>
      <c r="CE626" s="48"/>
      <c r="CF626" s="48"/>
      <c r="CG626" s="48"/>
      <c r="CH626" s="48"/>
      <c r="CI626" s="48"/>
      <c r="CJ626" s="48"/>
      <c r="CK626" s="48"/>
      <c r="CL626" s="48"/>
      <c r="CM626" s="48"/>
      <c r="CN626" s="48"/>
      <c r="CO626" s="48"/>
      <c r="CP626" s="48"/>
      <c r="CQ626" s="48"/>
      <c r="CR626" s="48"/>
      <c r="CS626" s="48"/>
      <c r="CT626" s="48"/>
      <c r="CU626" s="48"/>
      <c r="CV626" s="48"/>
      <c r="CW626" s="48"/>
      <c r="CX626" s="48"/>
      <c r="CY626" s="48"/>
      <c r="CZ626" s="48"/>
      <c r="DA626" s="48"/>
      <c r="DB626"/>
    </row>
    <row r="627" spans="1:153" s="18" customFormat="1" ht="15" x14ac:dyDescent="0.25">
      <c r="A627" s="99"/>
      <c r="B627" s="100" t="s">
        <v>17</v>
      </c>
      <c r="C627" s="162"/>
      <c r="D627" s="102">
        <v>33</v>
      </c>
      <c r="E627" s="102">
        <v>33</v>
      </c>
      <c r="F627" s="104"/>
      <c r="G627" s="102"/>
      <c r="H627" s="103"/>
      <c r="I627" s="104"/>
      <c r="J627" s="111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  <c r="AT627" s="48"/>
      <c r="AU627" s="48"/>
      <c r="AV627" s="48"/>
      <c r="AW627" s="48"/>
      <c r="AX627" s="48"/>
      <c r="AY627" s="48"/>
      <c r="AZ627" s="48"/>
      <c r="BA627" s="48"/>
      <c r="BB627" s="48"/>
      <c r="BC627" s="48"/>
      <c r="BD627" s="48"/>
      <c r="BE627" s="48"/>
      <c r="BF627" s="48"/>
      <c r="BG627" s="48"/>
      <c r="BH627" s="48"/>
      <c r="BI627" s="48"/>
      <c r="BJ627" s="48"/>
      <c r="BK627" s="48"/>
      <c r="BL627" s="48"/>
      <c r="BM627" s="48"/>
      <c r="BN627" s="48"/>
      <c r="BO627" s="48"/>
      <c r="BP627" s="48"/>
      <c r="BQ627" s="48"/>
      <c r="BR627" s="48"/>
      <c r="BS627" s="48"/>
      <c r="BT627" s="48"/>
      <c r="BU627" s="48"/>
      <c r="BV627" s="48"/>
      <c r="BW627" s="48"/>
      <c r="BX627" s="48"/>
      <c r="BY627" s="48"/>
      <c r="BZ627" s="48"/>
      <c r="CA627" s="48"/>
      <c r="CB627" s="48"/>
      <c r="CC627" s="48"/>
      <c r="CD627" s="48"/>
      <c r="CE627" s="48"/>
      <c r="CF627" s="48"/>
      <c r="CG627" s="48"/>
      <c r="CH627" s="48"/>
      <c r="CI627" s="48"/>
      <c r="CJ627" s="48"/>
      <c r="CK627" s="48"/>
      <c r="CL627" s="48"/>
      <c r="CM627" s="48"/>
      <c r="CN627" s="48"/>
      <c r="CO627" s="48"/>
      <c r="CP627" s="48"/>
      <c r="CQ627" s="48"/>
      <c r="CR627" s="48"/>
      <c r="CS627" s="48"/>
      <c r="CT627" s="48"/>
      <c r="CU627" s="48"/>
      <c r="CV627" s="48"/>
      <c r="CW627" s="48"/>
      <c r="CX627" s="48"/>
      <c r="CY627" s="48"/>
      <c r="CZ627" s="48"/>
      <c r="DA627" s="48"/>
      <c r="DB627"/>
    </row>
    <row r="628" spans="1:153" s="18" customFormat="1" ht="15" x14ac:dyDescent="0.25">
      <c r="A628" s="99"/>
      <c r="B628" s="100" t="s">
        <v>20</v>
      </c>
      <c r="C628" s="101"/>
      <c r="D628" s="103">
        <v>1.1100000000000001</v>
      </c>
      <c r="E628" s="102">
        <v>1.1100000000000001</v>
      </c>
      <c r="F628" s="104"/>
      <c r="G628" s="102"/>
      <c r="H628" s="103"/>
      <c r="I628" s="104"/>
      <c r="J628" s="111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  <c r="AT628" s="48"/>
      <c r="AU628" s="48"/>
      <c r="AV628" s="48"/>
      <c r="AW628" s="48"/>
      <c r="AX628" s="48"/>
      <c r="AY628" s="48"/>
      <c r="AZ628" s="48"/>
      <c r="BA628" s="48"/>
      <c r="BB628" s="48"/>
      <c r="BC628" s="48"/>
      <c r="BD628" s="48"/>
      <c r="BE628" s="48"/>
      <c r="BF628" s="48"/>
      <c r="BG628" s="48"/>
      <c r="BH628" s="48"/>
      <c r="BI628" s="48"/>
      <c r="BJ628" s="48"/>
      <c r="BK628" s="48"/>
      <c r="BL628" s="48"/>
      <c r="BM628" s="48"/>
      <c r="BN628" s="48"/>
      <c r="BO628" s="48"/>
      <c r="BP628" s="48"/>
      <c r="BQ628" s="48"/>
      <c r="BR628" s="48"/>
      <c r="BS628" s="48"/>
      <c r="BT628" s="48"/>
      <c r="BU628" s="48"/>
      <c r="BV628" s="48"/>
      <c r="BW628" s="48"/>
      <c r="BX628" s="48"/>
      <c r="BY628" s="48"/>
      <c r="BZ628" s="48"/>
      <c r="CA628" s="48"/>
      <c r="CB628" s="48"/>
      <c r="CC628" s="48"/>
      <c r="CD628" s="48"/>
      <c r="CE628" s="48"/>
      <c r="CF628" s="48"/>
      <c r="CG628" s="48"/>
      <c r="CH628" s="48"/>
      <c r="CI628" s="48"/>
      <c r="CJ628" s="48"/>
      <c r="CK628" s="48"/>
      <c r="CL628" s="48"/>
      <c r="CM628" s="48"/>
      <c r="CN628" s="48"/>
      <c r="CO628" s="48"/>
      <c r="CP628" s="48"/>
      <c r="CQ628" s="48"/>
      <c r="CR628" s="48"/>
      <c r="CS628" s="48"/>
      <c r="CT628" s="48"/>
      <c r="CU628" s="48"/>
      <c r="CV628" s="48"/>
      <c r="CW628" s="48"/>
      <c r="CX628" s="48"/>
      <c r="CY628" s="48"/>
      <c r="CZ628" s="48"/>
      <c r="DA628" s="48"/>
      <c r="DB628"/>
    </row>
    <row r="629" spans="1:153" s="18" customFormat="1" ht="15" x14ac:dyDescent="0.25">
      <c r="A629" s="99"/>
      <c r="B629" s="100" t="s">
        <v>19</v>
      </c>
      <c r="C629" s="101"/>
      <c r="D629" s="103">
        <v>1.1100000000000001</v>
      </c>
      <c r="E629" s="102">
        <v>1.1100000000000001</v>
      </c>
      <c r="F629" s="104"/>
      <c r="G629" s="102"/>
      <c r="H629" s="103"/>
      <c r="I629" s="104"/>
      <c r="J629" s="111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  <c r="AT629" s="48"/>
      <c r="AU629" s="48"/>
      <c r="AV629" s="48"/>
      <c r="AW629" s="48"/>
      <c r="AX629" s="48"/>
      <c r="AY629" s="48"/>
      <c r="AZ629" s="48"/>
      <c r="BA629" s="48"/>
      <c r="BB629" s="48"/>
      <c r="BC629" s="48"/>
      <c r="BD629" s="48"/>
      <c r="BE629" s="48"/>
      <c r="BF629" s="48"/>
      <c r="BG629" s="48"/>
      <c r="BH629" s="48"/>
      <c r="BI629" s="48"/>
      <c r="BJ629" s="48"/>
      <c r="BK629" s="48"/>
      <c r="BL629" s="48"/>
      <c r="BM629" s="48"/>
      <c r="BN629" s="48"/>
      <c r="BO629" s="48"/>
      <c r="BP629" s="48"/>
      <c r="BQ629" s="48"/>
      <c r="BR629" s="48"/>
      <c r="BS629" s="48"/>
      <c r="BT629" s="48"/>
      <c r="BU629" s="48"/>
      <c r="BV629" s="48"/>
      <c r="BW629" s="48"/>
      <c r="BX629" s="48"/>
      <c r="BY629" s="48"/>
      <c r="BZ629" s="48"/>
      <c r="CA629" s="48"/>
      <c r="CB629" s="48"/>
      <c r="CC629" s="48"/>
      <c r="CD629" s="48"/>
      <c r="CE629" s="48"/>
      <c r="CF629" s="48"/>
      <c r="CG629" s="48"/>
      <c r="CH629" s="48"/>
      <c r="CI629" s="48"/>
      <c r="CJ629" s="48"/>
      <c r="CK629" s="48"/>
      <c r="CL629" s="48"/>
      <c r="CM629" s="48"/>
      <c r="CN629" s="48"/>
      <c r="CO629" s="48"/>
      <c r="CP629" s="48"/>
      <c r="CQ629" s="48"/>
      <c r="CR629" s="48"/>
      <c r="CS629" s="48"/>
      <c r="CT629" s="48"/>
      <c r="CU629" s="48"/>
      <c r="CV629" s="48"/>
      <c r="CW629" s="48"/>
      <c r="CX629" s="48"/>
      <c r="CY629" s="48"/>
      <c r="CZ629" s="48"/>
      <c r="DA629" s="48"/>
      <c r="DB629"/>
    </row>
    <row r="630" spans="1:153" s="24" customFormat="1" x14ac:dyDescent="0.25">
      <c r="A630" s="68" t="s">
        <v>155</v>
      </c>
      <c r="B630" s="45"/>
      <c r="C630" s="69" t="s">
        <v>228</v>
      </c>
      <c r="D630" s="70"/>
      <c r="E630" s="71"/>
      <c r="F630" s="72">
        <v>0.06</v>
      </c>
      <c r="G630" s="73">
        <v>0.02</v>
      </c>
      <c r="H630" s="46">
        <v>4.99</v>
      </c>
      <c r="I630" s="73">
        <v>20</v>
      </c>
      <c r="J630" s="88" t="s">
        <v>227</v>
      </c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74"/>
      <c r="CB630" s="74"/>
      <c r="CC630" s="74"/>
      <c r="CD630" s="74"/>
      <c r="CE630" s="74"/>
      <c r="CF630" s="74"/>
      <c r="CG630" s="74"/>
      <c r="CH630" s="74"/>
      <c r="CI630" s="74"/>
      <c r="CJ630" s="74"/>
      <c r="CK630" s="74"/>
      <c r="CL630" s="74"/>
      <c r="CM630" s="74"/>
      <c r="CN630" s="74"/>
      <c r="CO630" s="74"/>
      <c r="CP630" s="74"/>
      <c r="CQ630" s="74"/>
      <c r="CR630" s="74"/>
      <c r="CS630" s="74"/>
      <c r="CT630" s="74"/>
      <c r="CU630" s="74"/>
      <c r="CV630" s="74"/>
      <c r="CW630" s="74"/>
      <c r="CX630" s="74"/>
      <c r="CY630" s="74"/>
      <c r="CZ630" s="74"/>
      <c r="DA630" s="74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  <c r="DQ630" s="19"/>
      <c r="DR630" s="19"/>
      <c r="DS630" s="19"/>
      <c r="DT630" s="19"/>
      <c r="DU630" s="19"/>
      <c r="DV630" s="19"/>
      <c r="DW630" s="19"/>
      <c r="DX630" s="19"/>
      <c r="DY630" s="19"/>
      <c r="DZ630" s="19"/>
      <c r="EA630" s="19"/>
      <c r="EB630" s="19"/>
      <c r="EC630" s="19"/>
      <c r="ED630" s="19"/>
      <c r="EE630" s="19"/>
      <c r="EF630" s="19"/>
      <c r="EG630" s="19"/>
      <c r="EH630" s="19"/>
      <c r="EI630" s="19"/>
      <c r="EJ630" s="19"/>
      <c r="EK630" s="19"/>
      <c r="EL630" s="19"/>
      <c r="EM630" s="19"/>
      <c r="EN630" s="19"/>
      <c r="EO630" s="19"/>
      <c r="EP630" s="19"/>
      <c r="EQ630" s="19"/>
      <c r="ER630" s="19"/>
      <c r="ES630" s="19"/>
      <c r="ET630" s="19"/>
      <c r="EU630" s="19"/>
      <c r="EV630" s="19"/>
      <c r="EW630" s="19"/>
    </row>
    <row r="631" spans="1:153" s="24" customFormat="1" x14ac:dyDescent="0.25">
      <c r="A631" s="68"/>
      <c r="B631" s="45" t="s">
        <v>59</v>
      </c>
      <c r="C631" s="75"/>
      <c r="D631" s="49">
        <v>0.3</v>
      </c>
      <c r="E631" s="69">
        <v>0.3</v>
      </c>
      <c r="F631" s="72"/>
      <c r="G631" s="72"/>
      <c r="H631" s="73"/>
      <c r="I631" s="73"/>
      <c r="J631" s="88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74"/>
      <c r="CB631" s="74"/>
      <c r="CC631" s="74"/>
      <c r="CD631" s="74"/>
      <c r="CE631" s="74"/>
      <c r="CF631" s="74"/>
      <c r="CG631" s="74"/>
      <c r="CH631" s="74"/>
      <c r="CI631" s="74"/>
      <c r="CJ631" s="74"/>
      <c r="CK631" s="74"/>
      <c r="CL631" s="74"/>
      <c r="CM631" s="74"/>
      <c r="CN631" s="74"/>
      <c r="CO631" s="74"/>
      <c r="CP631" s="74"/>
      <c r="CQ631" s="74"/>
      <c r="CR631" s="74"/>
      <c r="CS631" s="74"/>
      <c r="CT631" s="74"/>
      <c r="CU631" s="74"/>
      <c r="CV631" s="74"/>
      <c r="CW631" s="74"/>
      <c r="CX631" s="74"/>
      <c r="CY631" s="74"/>
      <c r="CZ631" s="74"/>
      <c r="DA631" s="74"/>
      <c r="DB631" s="19"/>
      <c r="DC631" s="19"/>
      <c r="DD631" s="19"/>
      <c r="DE631" s="19"/>
      <c r="DF631" s="19"/>
      <c r="DG631" s="19"/>
      <c r="DH631" s="19"/>
      <c r="DI631" s="19"/>
      <c r="DJ631" s="19"/>
      <c r="DK631" s="19"/>
      <c r="DL631" s="19"/>
      <c r="DM631" s="19"/>
      <c r="DN631" s="19"/>
      <c r="DO631" s="19"/>
      <c r="DP631" s="19"/>
      <c r="DQ631" s="19"/>
      <c r="DR631" s="19"/>
      <c r="DS631" s="19"/>
      <c r="DT631" s="19"/>
      <c r="DU631" s="19"/>
      <c r="DV631" s="19"/>
      <c r="DW631" s="19"/>
      <c r="DX631" s="19"/>
      <c r="DY631" s="19"/>
      <c r="DZ631" s="19"/>
      <c r="EA631" s="19"/>
      <c r="EB631" s="19"/>
      <c r="EC631" s="19"/>
      <c r="ED631" s="19"/>
      <c r="EE631" s="19"/>
      <c r="EF631" s="19"/>
      <c r="EG631" s="19"/>
      <c r="EH631" s="19"/>
      <c r="EI631" s="19"/>
      <c r="EJ631" s="19"/>
      <c r="EK631" s="19"/>
      <c r="EL631" s="19"/>
      <c r="EM631" s="19"/>
      <c r="EN631" s="19"/>
      <c r="EO631" s="19"/>
      <c r="EP631" s="19"/>
      <c r="EQ631" s="19"/>
      <c r="ER631" s="19"/>
      <c r="ES631" s="19"/>
      <c r="ET631" s="19"/>
      <c r="EU631" s="19"/>
      <c r="EV631" s="19"/>
      <c r="EW631" s="19"/>
    </row>
    <row r="632" spans="1:153" s="24" customFormat="1" x14ac:dyDescent="0.25">
      <c r="A632" s="68"/>
      <c r="B632" s="45" t="s">
        <v>50</v>
      </c>
      <c r="C632" s="75"/>
      <c r="D632" s="49">
        <v>5</v>
      </c>
      <c r="E632" s="69">
        <v>5</v>
      </c>
      <c r="F632" s="72"/>
      <c r="G632" s="72"/>
      <c r="H632" s="73"/>
      <c r="I632" s="72"/>
      <c r="J632" s="88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74"/>
      <c r="CB632" s="74"/>
      <c r="CC632" s="74"/>
      <c r="CD632" s="74"/>
      <c r="CE632" s="74"/>
      <c r="CF632" s="74"/>
      <c r="CG632" s="74"/>
      <c r="CH632" s="74"/>
      <c r="CI632" s="74"/>
      <c r="CJ632" s="74"/>
      <c r="CK632" s="74"/>
      <c r="CL632" s="74"/>
      <c r="CM632" s="74"/>
      <c r="CN632" s="74"/>
      <c r="CO632" s="74"/>
      <c r="CP632" s="74"/>
      <c r="CQ632" s="74"/>
      <c r="CR632" s="74"/>
      <c r="CS632" s="74"/>
      <c r="CT632" s="74"/>
      <c r="CU632" s="74"/>
      <c r="CV632" s="74"/>
      <c r="CW632" s="74"/>
      <c r="CX632" s="74"/>
      <c r="CY632" s="74"/>
      <c r="CZ632" s="74"/>
      <c r="DA632" s="74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19"/>
      <c r="DO632" s="19"/>
      <c r="DP632" s="19"/>
      <c r="DQ632" s="19"/>
      <c r="DR632" s="19"/>
      <c r="DS632" s="19"/>
      <c r="DT632" s="19"/>
      <c r="DU632" s="19"/>
      <c r="DV632" s="19"/>
      <c r="DW632" s="19"/>
      <c r="DX632" s="19"/>
      <c r="DY632" s="19"/>
      <c r="DZ632" s="19"/>
      <c r="EA632" s="19"/>
      <c r="EB632" s="19"/>
      <c r="EC632" s="19"/>
      <c r="ED632" s="19"/>
      <c r="EE632" s="19"/>
      <c r="EF632" s="19"/>
      <c r="EG632" s="19"/>
      <c r="EH632" s="19"/>
      <c r="EI632" s="19"/>
      <c r="EJ632" s="19"/>
      <c r="EK632" s="19"/>
      <c r="EL632" s="19"/>
      <c r="EM632" s="19"/>
      <c r="EN632" s="19"/>
      <c r="EO632" s="19"/>
      <c r="EP632" s="19"/>
      <c r="EQ632" s="19"/>
      <c r="ER632" s="19"/>
      <c r="ES632" s="19"/>
      <c r="ET632" s="19"/>
      <c r="EU632" s="19"/>
      <c r="EV632" s="19"/>
      <c r="EW632" s="19"/>
    </row>
    <row r="633" spans="1:153" s="24" customFormat="1" x14ac:dyDescent="0.25">
      <c r="A633" s="68"/>
      <c r="B633" s="45" t="s">
        <v>17</v>
      </c>
      <c r="C633" s="75"/>
      <c r="D633" s="49">
        <v>180</v>
      </c>
      <c r="E633" s="69">
        <v>180</v>
      </c>
      <c r="F633" s="72"/>
      <c r="G633" s="72"/>
      <c r="H633" s="73"/>
      <c r="I633" s="72"/>
      <c r="J633" s="88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74"/>
      <c r="CB633" s="74"/>
      <c r="CC633" s="74"/>
      <c r="CD633" s="74"/>
      <c r="CE633" s="74"/>
      <c r="CF633" s="74"/>
      <c r="CG633" s="74"/>
      <c r="CH633" s="74"/>
      <c r="CI633" s="74"/>
      <c r="CJ633" s="74"/>
      <c r="CK633" s="74"/>
      <c r="CL633" s="74"/>
      <c r="CM633" s="74"/>
      <c r="CN633" s="74"/>
      <c r="CO633" s="74"/>
      <c r="CP633" s="74"/>
      <c r="CQ633" s="74"/>
      <c r="CR633" s="74"/>
      <c r="CS633" s="74"/>
      <c r="CT633" s="74"/>
      <c r="CU633" s="74"/>
      <c r="CV633" s="74"/>
      <c r="CW633" s="74"/>
      <c r="CX633" s="74"/>
      <c r="CY633" s="74"/>
      <c r="CZ633" s="74"/>
      <c r="DA633" s="74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  <c r="ER633" s="19"/>
      <c r="ES633" s="19"/>
      <c r="ET633" s="19"/>
      <c r="EU633" s="19"/>
      <c r="EV633" s="19"/>
      <c r="EW633" s="19"/>
    </row>
    <row r="634" spans="1:153" s="18" customFormat="1" x14ac:dyDescent="0.25">
      <c r="A634" s="63" t="s">
        <v>65</v>
      </c>
      <c r="B634" s="51"/>
      <c r="C634" s="76" t="s">
        <v>318</v>
      </c>
      <c r="D634" s="60"/>
      <c r="E634" s="60"/>
      <c r="F634" s="65">
        <v>4</v>
      </c>
      <c r="G634" s="66">
        <v>6</v>
      </c>
      <c r="H634" s="53">
        <v>12.83</v>
      </c>
      <c r="I634" s="65">
        <v>122</v>
      </c>
      <c r="J634" s="88" t="s">
        <v>215</v>
      </c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  <c r="AT634" s="48"/>
      <c r="AU634" s="48"/>
      <c r="AV634" s="48"/>
      <c r="AW634" s="48"/>
      <c r="AX634" s="48"/>
      <c r="AY634" s="48"/>
      <c r="AZ634" s="48"/>
      <c r="BA634" s="48"/>
      <c r="BB634" s="48"/>
      <c r="BC634" s="48"/>
      <c r="BD634" s="48"/>
      <c r="BE634" s="48"/>
      <c r="BF634" s="48"/>
      <c r="BG634" s="48"/>
      <c r="BH634" s="48"/>
      <c r="BI634" s="48"/>
      <c r="BJ634" s="48"/>
      <c r="BK634" s="48"/>
      <c r="BL634" s="48"/>
      <c r="BM634" s="48"/>
      <c r="BN634" s="48"/>
      <c r="BO634" s="48"/>
      <c r="BP634" s="48"/>
      <c r="BQ634" s="48"/>
      <c r="BR634" s="48"/>
      <c r="BS634" s="48"/>
      <c r="BT634" s="48"/>
      <c r="BU634" s="48"/>
      <c r="BV634" s="48"/>
      <c r="BW634" s="48"/>
      <c r="BX634" s="48"/>
      <c r="BY634" s="48"/>
      <c r="BZ634" s="48"/>
      <c r="CA634" s="48"/>
      <c r="CB634" s="48"/>
      <c r="CC634" s="48"/>
      <c r="CD634" s="48"/>
      <c r="CE634" s="48"/>
      <c r="CF634" s="48"/>
      <c r="CG634" s="48"/>
      <c r="CH634" s="48"/>
      <c r="CI634" s="48"/>
      <c r="CJ634" s="48"/>
      <c r="CK634" s="48"/>
      <c r="CL634" s="48"/>
      <c r="CM634" s="48"/>
      <c r="CN634" s="48"/>
      <c r="CO634" s="48"/>
      <c r="CP634" s="48"/>
      <c r="CQ634" s="48"/>
      <c r="CR634" s="48"/>
      <c r="CS634" s="48"/>
      <c r="CT634" s="48"/>
      <c r="CU634" s="48"/>
      <c r="CV634" s="48"/>
      <c r="CW634" s="48"/>
      <c r="CX634" s="48"/>
      <c r="CY634" s="48"/>
      <c r="CZ634" s="48"/>
      <c r="DA634" s="48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</row>
    <row r="635" spans="1:153" s="18" customFormat="1" x14ac:dyDescent="0.25">
      <c r="A635" s="63"/>
      <c r="B635" s="51" t="s">
        <v>25</v>
      </c>
      <c r="C635" s="64"/>
      <c r="D635" s="66">
        <v>25</v>
      </c>
      <c r="E635" s="66">
        <v>25</v>
      </c>
      <c r="F635" s="65"/>
      <c r="G635" s="66"/>
      <c r="H635" s="66"/>
      <c r="I635" s="65"/>
      <c r="J635" s="8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  <c r="AT635" s="48"/>
      <c r="AU635" s="48"/>
      <c r="AV635" s="48"/>
      <c r="AW635" s="48"/>
      <c r="AX635" s="48"/>
      <c r="AY635" s="48"/>
      <c r="AZ635" s="48"/>
      <c r="BA635" s="48"/>
      <c r="BB635" s="48"/>
      <c r="BC635" s="48"/>
      <c r="BD635" s="48"/>
      <c r="BE635" s="48"/>
      <c r="BF635" s="48"/>
      <c r="BG635" s="48"/>
      <c r="BH635" s="48"/>
      <c r="BI635" s="48"/>
      <c r="BJ635" s="48"/>
      <c r="BK635" s="48"/>
      <c r="BL635" s="48"/>
      <c r="BM635" s="48"/>
      <c r="BN635" s="48"/>
      <c r="BO635" s="48"/>
      <c r="BP635" s="48"/>
      <c r="BQ635" s="48"/>
      <c r="BR635" s="48"/>
      <c r="BS635" s="48"/>
      <c r="BT635" s="48"/>
      <c r="BU635" s="48"/>
      <c r="BV635" s="48"/>
      <c r="BW635" s="48"/>
      <c r="BX635" s="48"/>
      <c r="BY635" s="48"/>
      <c r="BZ635" s="48"/>
      <c r="CA635" s="48"/>
      <c r="CB635" s="48"/>
      <c r="CC635" s="48"/>
      <c r="CD635" s="48"/>
      <c r="CE635" s="48"/>
      <c r="CF635" s="48"/>
      <c r="CG635" s="48"/>
      <c r="CH635" s="48"/>
      <c r="CI635" s="48"/>
      <c r="CJ635" s="48"/>
      <c r="CK635" s="48"/>
      <c r="CL635" s="48"/>
      <c r="CM635" s="48"/>
      <c r="CN635" s="48"/>
      <c r="CO635" s="48"/>
      <c r="CP635" s="48"/>
      <c r="CQ635" s="48"/>
      <c r="CR635" s="48"/>
      <c r="CS635" s="48"/>
      <c r="CT635" s="48"/>
      <c r="CU635" s="48"/>
      <c r="CV635" s="48"/>
      <c r="CW635" s="48"/>
      <c r="CX635" s="48"/>
      <c r="CY635" s="48"/>
      <c r="CZ635" s="48"/>
      <c r="DA635" s="48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</row>
    <row r="636" spans="1:153" s="18" customFormat="1" x14ac:dyDescent="0.25">
      <c r="A636" s="63"/>
      <c r="B636" s="51" t="s">
        <v>66</v>
      </c>
      <c r="C636" s="64"/>
      <c r="D636" s="65">
        <v>7.14</v>
      </c>
      <c r="E636" s="66">
        <v>7</v>
      </c>
      <c r="F636" s="65"/>
      <c r="G636" s="66"/>
      <c r="H636" s="66"/>
      <c r="I636" s="65"/>
      <c r="J636" s="8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  <c r="AV636" s="48"/>
      <c r="AW636" s="48"/>
      <c r="AX636" s="48"/>
      <c r="AY636" s="48"/>
      <c r="AZ636" s="48"/>
      <c r="BA636" s="48"/>
      <c r="BB636" s="48"/>
      <c r="BC636" s="48"/>
      <c r="BD636" s="48"/>
      <c r="BE636" s="48"/>
      <c r="BF636" s="48"/>
      <c r="BG636" s="48"/>
      <c r="BH636" s="48"/>
      <c r="BI636" s="48"/>
      <c r="BJ636" s="48"/>
      <c r="BK636" s="48"/>
      <c r="BL636" s="48"/>
      <c r="BM636" s="48"/>
      <c r="BN636" s="48"/>
      <c r="BO636" s="48"/>
      <c r="BP636" s="48"/>
      <c r="BQ636" s="48"/>
      <c r="BR636" s="48"/>
      <c r="BS636" s="48"/>
      <c r="BT636" s="48"/>
      <c r="BU636" s="48"/>
      <c r="BV636" s="48"/>
      <c r="BW636" s="48"/>
      <c r="BX636" s="48"/>
      <c r="BY636" s="48"/>
      <c r="BZ636" s="48"/>
      <c r="CA636" s="48"/>
      <c r="CB636" s="48"/>
      <c r="CC636" s="48"/>
      <c r="CD636" s="48"/>
      <c r="CE636" s="48"/>
      <c r="CF636" s="48"/>
      <c r="CG636" s="48"/>
      <c r="CH636" s="48"/>
      <c r="CI636" s="48"/>
      <c r="CJ636" s="48"/>
      <c r="CK636" s="48"/>
      <c r="CL636" s="48"/>
      <c r="CM636" s="48"/>
      <c r="CN636" s="48"/>
      <c r="CO636" s="48"/>
      <c r="CP636" s="48"/>
      <c r="CQ636" s="48"/>
      <c r="CR636" s="48"/>
      <c r="CS636" s="48"/>
      <c r="CT636" s="48"/>
      <c r="CU636" s="48"/>
      <c r="CV636" s="48"/>
      <c r="CW636" s="48"/>
      <c r="CX636" s="48"/>
      <c r="CY636" s="48"/>
      <c r="CZ636" s="48"/>
      <c r="DA636" s="48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</row>
    <row r="637" spans="1:153" s="18" customFormat="1" ht="16.5" thickBot="1" x14ac:dyDescent="0.3">
      <c r="A637" s="131"/>
      <c r="B637" s="51" t="s">
        <v>20</v>
      </c>
      <c r="C637" s="64"/>
      <c r="D637" s="66">
        <v>3</v>
      </c>
      <c r="E637" s="66">
        <v>3</v>
      </c>
      <c r="F637" s="132" t="s">
        <v>1</v>
      </c>
      <c r="G637" s="108"/>
      <c r="H637" s="108"/>
      <c r="I637" s="130"/>
      <c r="J637" s="8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  <c r="AT637" s="48"/>
      <c r="AU637" s="48"/>
      <c r="AV637" s="48"/>
      <c r="AW637" s="48"/>
      <c r="AX637" s="48"/>
      <c r="AY637" s="48"/>
      <c r="AZ637" s="48"/>
      <c r="BA637" s="48"/>
      <c r="BB637" s="48"/>
      <c r="BC637" s="48"/>
      <c r="BD637" s="48"/>
      <c r="BE637" s="48"/>
      <c r="BF637" s="48"/>
      <c r="BG637" s="48"/>
      <c r="BH637" s="48"/>
      <c r="BI637" s="48"/>
      <c r="BJ637" s="48"/>
      <c r="BK637" s="48"/>
      <c r="BL637" s="48"/>
      <c r="BM637" s="48"/>
      <c r="BN637" s="48"/>
      <c r="BO637" s="48"/>
      <c r="BP637" s="48"/>
      <c r="BQ637" s="48"/>
      <c r="BR637" s="48"/>
      <c r="BS637" s="48"/>
      <c r="BT637" s="48"/>
      <c r="BU637" s="48"/>
      <c r="BV637" s="48"/>
      <c r="BW637" s="48"/>
      <c r="BX637" s="48"/>
      <c r="BY637" s="48"/>
      <c r="BZ637" s="48"/>
      <c r="CA637" s="48"/>
      <c r="CB637" s="48"/>
      <c r="CC637" s="48"/>
      <c r="CD637" s="48"/>
      <c r="CE637" s="48"/>
      <c r="CF637" s="48"/>
      <c r="CG637" s="48"/>
      <c r="CH637" s="48"/>
      <c r="CI637" s="48"/>
      <c r="CJ637" s="48"/>
      <c r="CK637" s="48"/>
      <c r="CL637" s="48"/>
      <c r="CM637" s="48"/>
      <c r="CN637" s="48"/>
      <c r="CO637" s="48"/>
      <c r="CP637" s="48"/>
      <c r="CQ637" s="48"/>
      <c r="CR637" s="48"/>
      <c r="CS637" s="48"/>
      <c r="CT637" s="48"/>
      <c r="CU637" s="48"/>
      <c r="CV637" s="48"/>
      <c r="CW637" s="48"/>
      <c r="CX637" s="48"/>
      <c r="CY637" s="48"/>
      <c r="CZ637" s="48"/>
      <c r="DA637" s="48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</row>
    <row r="638" spans="1:153" ht="16.5" thickBot="1" x14ac:dyDescent="0.3">
      <c r="A638" s="78" t="s">
        <v>26</v>
      </c>
      <c r="B638" s="79"/>
      <c r="C638" s="80">
        <v>420</v>
      </c>
      <c r="D638" s="110"/>
      <c r="E638" s="61"/>
      <c r="F638" s="61">
        <f>SUM(F623:F637)</f>
        <v>12.96</v>
      </c>
      <c r="G638" s="61">
        <f>SUM(G623:G637)</f>
        <v>14.42</v>
      </c>
      <c r="H638" s="61">
        <f>SUM(H623:H637)</f>
        <v>50.72</v>
      </c>
      <c r="I638" s="61">
        <f>SUM(I623:I637)</f>
        <v>385</v>
      </c>
      <c r="J638" s="189"/>
    </row>
    <row r="639" spans="1:153" s="18" customFormat="1" x14ac:dyDescent="0.25">
      <c r="A639" s="63" t="s">
        <v>48</v>
      </c>
      <c r="B639" s="204"/>
      <c r="C639" s="64">
        <v>100</v>
      </c>
      <c r="D639" s="206">
        <v>114</v>
      </c>
      <c r="E639" s="64">
        <v>100</v>
      </c>
      <c r="F639" s="65">
        <v>0.4</v>
      </c>
      <c r="G639" s="66">
        <v>0.4</v>
      </c>
      <c r="H639" s="198">
        <v>12</v>
      </c>
      <c r="I639" s="66">
        <v>53.2</v>
      </c>
      <c r="J639" s="88" t="s">
        <v>237</v>
      </c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  <c r="AT639" s="48"/>
      <c r="AU639" s="48"/>
      <c r="AV639" s="48"/>
      <c r="AW639" s="48"/>
      <c r="AX639" s="48"/>
      <c r="AY639" s="48"/>
      <c r="AZ639" s="48"/>
      <c r="BA639" s="48"/>
      <c r="BB639" s="48"/>
      <c r="BC639" s="48"/>
      <c r="BD639" s="48"/>
      <c r="BE639" s="48"/>
      <c r="BF639" s="48"/>
      <c r="BG639" s="48"/>
      <c r="BH639" s="48"/>
      <c r="BI639" s="48"/>
      <c r="BJ639" s="48"/>
      <c r="BK639" s="48"/>
      <c r="BL639" s="48"/>
      <c r="BM639" s="48"/>
      <c r="BN639" s="48"/>
      <c r="BO639" s="48"/>
      <c r="BP639" s="48"/>
      <c r="BQ639" s="48"/>
      <c r="BR639" s="48"/>
      <c r="BS639" s="48"/>
      <c r="BT639" s="48"/>
      <c r="BU639" s="48"/>
      <c r="BV639" s="48"/>
      <c r="BW639" s="48"/>
      <c r="BX639" s="48"/>
      <c r="BY639" s="48"/>
      <c r="BZ639" s="48"/>
      <c r="CA639" s="48"/>
      <c r="CB639" s="48"/>
      <c r="CC639" s="48"/>
      <c r="CD639" s="48"/>
      <c r="CE639" s="48"/>
      <c r="CF639" s="48"/>
      <c r="CG639" s="48"/>
      <c r="CH639" s="48"/>
      <c r="CI639" s="48"/>
      <c r="CJ639" s="48"/>
      <c r="CK639" s="48"/>
      <c r="CL639" s="48"/>
      <c r="CM639" s="48"/>
      <c r="CN639" s="48"/>
      <c r="CO639" s="48"/>
      <c r="CP639" s="48"/>
      <c r="CQ639" s="48"/>
      <c r="CR639" s="48"/>
      <c r="CS639" s="48"/>
      <c r="CT639" s="48"/>
      <c r="CU639" s="48"/>
      <c r="CV639" s="48"/>
      <c r="CW639" s="48"/>
      <c r="CX639" s="48"/>
      <c r="CY639" s="48"/>
      <c r="CZ639" s="48"/>
      <c r="DA639" s="48"/>
    </row>
    <row r="640" spans="1:153" s="18" customFormat="1" ht="16.5" thickBot="1" x14ac:dyDescent="0.3">
      <c r="A640" s="63"/>
      <c r="B640" s="204"/>
      <c r="C640" s="64"/>
      <c r="D640" s="206"/>
      <c r="E640" s="64"/>
      <c r="F640" s="65"/>
      <c r="G640" s="66"/>
      <c r="H640" s="198"/>
      <c r="I640" s="66"/>
      <c r="J640" s="8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  <c r="AT640" s="48"/>
      <c r="AU640" s="48"/>
      <c r="AV640" s="48"/>
      <c r="AW640" s="48"/>
      <c r="AX640" s="48"/>
      <c r="AY640" s="48"/>
      <c r="AZ640" s="48"/>
      <c r="BA640" s="48"/>
      <c r="BB640" s="48"/>
      <c r="BC640" s="48"/>
      <c r="BD640" s="48"/>
      <c r="BE640" s="48"/>
      <c r="BF640" s="48"/>
      <c r="BG640" s="48"/>
      <c r="BH640" s="48"/>
      <c r="BI640" s="48"/>
      <c r="BJ640" s="48"/>
      <c r="BK640" s="48"/>
      <c r="BL640" s="48"/>
      <c r="BM640" s="48"/>
      <c r="BN640" s="48"/>
      <c r="BO640" s="48"/>
      <c r="BP640" s="48"/>
      <c r="BQ640" s="48"/>
      <c r="BR640" s="48"/>
      <c r="BS640" s="48"/>
      <c r="BT640" s="48"/>
      <c r="BU640" s="48"/>
      <c r="BV640" s="48"/>
      <c r="BW640" s="48"/>
      <c r="BX640" s="48"/>
      <c r="BY640" s="48"/>
      <c r="BZ640" s="48"/>
      <c r="CA640" s="48"/>
      <c r="CB640" s="48"/>
      <c r="CC640" s="48"/>
      <c r="CD640" s="48"/>
      <c r="CE640" s="48"/>
      <c r="CF640" s="48"/>
      <c r="CG640" s="48"/>
      <c r="CH640" s="48"/>
      <c r="CI640" s="48"/>
      <c r="CJ640" s="48"/>
      <c r="CK640" s="48"/>
      <c r="CL640" s="48"/>
      <c r="CM640" s="48"/>
      <c r="CN640" s="48"/>
      <c r="CO640" s="48"/>
      <c r="CP640" s="48"/>
      <c r="CQ640" s="48"/>
      <c r="CR640" s="48"/>
      <c r="CS640" s="48"/>
      <c r="CT640" s="48"/>
      <c r="CU640" s="48"/>
      <c r="CV640" s="48"/>
      <c r="CW640" s="48"/>
      <c r="CX640" s="48"/>
      <c r="CY640" s="48"/>
      <c r="CZ640" s="48"/>
      <c r="DA640" s="48"/>
    </row>
    <row r="641" spans="1:214" ht="16.5" thickBot="1" x14ac:dyDescent="0.3">
      <c r="A641" s="78" t="s">
        <v>26</v>
      </c>
      <c r="B641" s="79"/>
      <c r="C641" s="80">
        <v>85</v>
      </c>
      <c r="D641" s="110"/>
      <c r="E641" s="82"/>
      <c r="F641" s="61">
        <f>SUM(F639)</f>
        <v>0.4</v>
      </c>
      <c r="G641" s="61">
        <f>SUM(G639)</f>
        <v>0.4</v>
      </c>
      <c r="H641" s="61">
        <f>SUM(H639)</f>
        <v>12</v>
      </c>
      <c r="I641" s="61">
        <f>SUM(I639)</f>
        <v>53.2</v>
      </c>
      <c r="J641" s="189"/>
    </row>
    <row r="642" spans="1:214" ht="16.5" thickBot="1" x14ac:dyDescent="0.3">
      <c r="A642" s="83"/>
      <c r="B642" s="84"/>
      <c r="C642" s="85">
        <v>520</v>
      </c>
      <c r="D642" s="260"/>
      <c r="E642" s="86"/>
      <c r="F642" s="259">
        <f>F638+F641</f>
        <v>13.360000000000001</v>
      </c>
      <c r="G642" s="259">
        <f>G638+G641</f>
        <v>14.82</v>
      </c>
      <c r="H642" s="259">
        <f>H638+H641</f>
        <v>62.72</v>
      </c>
      <c r="I642" s="259">
        <f>I638+I641</f>
        <v>438.2</v>
      </c>
      <c r="J642" s="189"/>
    </row>
    <row r="643" spans="1:214" x14ac:dyDescent="0.25">
      <c r="A643" s="83"/>
      <c r="B643" s="84" t="s">
        <v>28</v>
      </c>
      <c r="C643" s="85"/>
      <c r="D643" s="54"/>
      <c r="E643" s="87"/>
      <c r="F643" s="259"/>
      <c r="G643" s="54"/>
      <c r="H643" s="260"/>
      <c r="I643" s="259"/>
      <c r="J643" s="88"/>
    </row>
    <row r="644" spans="1:214" s="18" customFormat="1" x14ac:dyDescent="0.25">
      <c r="A644" s="63" t="s">
        <v>355</v>
      </c>
      <c r="B644" s="204"/>
      <c r="C644" s="197">
        <v>50</v>
      </c>
      <c r="D644" s="198"/>
      <c r="E644" s="66"/>
      <c r="F644" s="198">
        <v>0.75</v>
      </c>
      <c r="G644" s="66">
        <v>0.06</v>
      </c>
      <c r="H644" s="198">
        <v>8.5</v>
      </c>
      <c r="I644" s="65">
        <v>37</v>
      </c>
      <c r="J644" s="60" t="s">
        <v>361</v>
      </c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  <c r="AT644" s="48"/>
      <c r="AU644" s="48"/>
      <c r="AV644" s="48"/>
      <c r="AW644" s="48"/>
      <c r="AX644" s="48"/>
      <c r="AY644" s="48"/>
      <c r="AZ644" s="48"/>
      <c r="BA644" s="48"/>
      <c r="BB644" s="48"/>
      <c r="BC644" s="48"/>
      <c r="BD644" s="48"/>
      <c r="BE644" s="48"/>
      <c r="BF644" s="48"/>
      <c r="BG644" s="48"/>
      <c r="BH644" s="48"/>
      <c r="BI644" s="48"/>
      <c r="BJ644" s="48"/>
      <c r="BK644" s="48"/>
      <c r="BL644" s="48"/>
      <c r="BM644" s="48"/>
      <c r="BN644" s="48"/>
      <c r="BO644" s="48"/>
      <c r="BP644" s="48"/>
      <c r="BQ644" s="48"/>
      <c r="BR644" s="48"/>
      <c r="BS644" s="48"/>
      <c r="BT644" s="48"/>
      <c r="BU644" s="48"/>
      <c r="BV644" s="48"/>
      <c r="BW644" s="48"/>
      <c r="BX644" s="48"/>
      <c r="BY644" s="48"/>
      <c r="BZ644" s="48"/>
      <c r="CA644" s="48"/>
      <c r="CB644" s="48"/>
      <c r="CC644" s="48"/>
      <c r="CD644" s="48"/>
      <c r="CE644" s="48"/>
      <c r="CF644" s="48"/>
      <c r="CG644" s="48"/>
      <c r="CH644" s="48"/>
      <c r="CI644" s="48"/>
      <c r="CJ644" s="48"/>
      <c r="CK644" s="48"/>
      <c r="CL644" s="48"/>
      <c r="CM644" s="48"/>
      <c r="CN644" s="48"/>
      <c r="CO644" s="48"/>
      <c r="CP644" s="48"/>
      <c r="CQ644" s="48"/>
      <c r="CR644" s="48"/>
      <c r="CS644" s="48"/>
      <c r="CT644" s="48"/>
      <c r="CU644" s="48"/>
      <c r="CV644" s="48"/>
      <c r="CW644" s="48"/>
      <c r="CX644" s="48"/>
      <c r="CY644" s="48"/>
      <c r="CZ644" s="48"/>
      <c r="DA644" s="48"/>
      <c r="DB644" s="48"/>
      <c r="DC644" s="48"/>
      <c r="DD644" s="48"/>
      <c r="DE644" s="48"/>
      <c r="DF644" s="48"/>
      <c r="DG644" s="48"/>
      <c r="DH644" s="48"/>
      <c r="DI644" s="48"/>
      <c r="DJ644" s="48"/>
      <c r="DK644" s="48"/>
      <c r="DL644" s="48"/>
      <c r="DM644" s="48"/>
      <c r="DN644" s="48"/>
      <c r="DO644" s="48"/>
      <c r="DP644" s="48"/>
      <c r="DQ644" s="48"/>
      <c r="DR644" s="48"/>
      <c r="DS644" s="48"/>
      <c r="DT644" s="48"/>
      <c r="DU644" s="48"/>
      <c r="DV644" s="48"/>
      <c r="DW644" s="48"/>
      <c r="DX644" s="48"/>
      <c r="DY644" s="48"/>
      <c r="DZ644" s="48"/>
      <c r="EA644" s="48"/>
      <c r="EB644" s="48"/>
      <c r="EC644" s="48"/>
      <c r="ED644" s="48"/>
      <c r="EE644" s="48"/>
      <c r="EF644" s="48"/>
      <c r="EG644" s="48"/>
      <c r="EH644" s="48"/>
      <c r="EI644" s="48"/>
      <c r="EJ644" s="48"/>
      <c r="EK644" s="48"/>
      <c r="EL644" s="48"/>
      <c r="EM644" s="48"/>
      <c r="EN644" s="48"/>
      <c r="EO644" s="48"/>
      <c r="EP644" s="48"/>
      <c r="EQ644" s="48"/>
      <c r="ER644" s="48"/>
      <c r="ES644" s="48"/>
      <c r="ET644" s="48"/>
      <c r="EU644" s="48"/>
      <c r="EV644" s="48"/>
      <c r="EW644" s="48"/>
      <c r="EX644" s="48"/>
      <c r="EY644" s="48"/>
      <c r="EZ644" s="48"/>
      <c r="FA644" s="48"/>
      <c r="FB644" s="48"/>
      <c r="FC644" s="48"/>
      <c r="FD644" s="48"/>
      <c r="FE644" s="48"/>
      <c r="FF644" s="48"/>
      <c r="FG644" s="48"/>
      <c r="FH644" s="48"/>
      <c r="FI644" s="48"/>
      <c r="FJ644" s="48"/>
      <c r="FK644" s="48"/>
      <c r="FL644" s="48"/>
      <c r="FM644" s="48"/>
      <c r="FN644" s="48"/>
      <c r="FO644" s="48"/>
      <c r="FP644" s="48"/>
      <c r="FQ644" s="48"/>
      <c r="FR644" s="48"/>
      <c r="FS644" s="48"/>
      <c r="FT644" s="48"/>
      <c r="FU644" s="48"/>
      <c r="FV644" s="48"/>
      <c r="FW644" s="48"/>
      <c r="FX644" s="48"/>
      <c r="FY644" s="48"/>
      <c r="FZ644" s="48"/>
      <c r="GA644" s="48"/>
      <c r="GB644" s="48"/>
      <c r="GC644" s="48"/>
      <c r="GD644" s="48"/>
      <c r="GE644" s="48"/>
      <c r="GF644" s="48"/>
      <c r="GG644" s="48"/>
      <c r="GH644" s="48"/>
      <c r="GI644" s="48"/>
      <c r="GJ644" s="48"/>
      <c r="GK644" s="48"/>
      <c r="GL644" s="48"/>
      <c r="GM644" s="48"/>
      <c r="GN644" s="48"/>
      <c r="GO644" s="48"/>
      <c r="GP644" s="48"/>
      <c r="GQ644" s="48"/>
      <c r="GR644" s="48"/>
      <c r="GS644" s="48"/>
      <c r="GT644" s="48"/>
      <c r="GU644" s="48"/>
      <c r="GV644" s="48"/>
      <c r="GW644" s="48"/>
      <c r="GX644" s="48"/>
      <c r="GY644" s="48"/>
      <c r="GZ644" s="48"/>
      <c r="HA644" s="48"/>
      <c r="HB644" s="48"/>
      <c r="HC644" s="48"/>
      <c r="HD644" s="48"/>
      <c r="HE644" s="48"/>
      <c r="HF644" s="48"/>
    </row>
    <row r="645" spans="1:214" s="18" customFormat="1" x14ac:dyDescent="0.25">
      <c r="A645" s="63"/>
      <c r="B645" s="271" t="s">
        <v>32</v>
      </c>
      <c r="C645" s="197"/>
      <c r="D645" s="198">
        <v>62.5</v>
      </c>
      <c r="E645" s="66">
        <v>50</v>
      </c>
      <c r="F645" s="198"/>
      <c r="G645" s="66"/>
      <c r="H645" s="198"/>
      <c r="I645" s="65"/>
      <c r="J645" s="60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  <c r="AT645" s="48"/>
      <c r="AU645" s="48"/>
      <c r="AV645" s="48"/>
      <c r="AW645" s="48"/>
      <c r="AX645" s="48"/>
      <c r="AY645" s="48"/>
      <c r="AZ645" s="48"/>
      <c r="BA645" s="48"/>
      <c r="BB645" s="48"/>
      <c r="BC645" s="48"/>
      <c r="BD645" s="48"/>
      <c r="BE645" s="48"/>
      <c r="BF645" s="48"/>
      <c r="BG645" s="48"/>
      <c r="BH645" s="48"/>
      <c r="BI645" s="48"/>
      <c r="BJ645" s="48"/>
      <c r="BK645" s="48"/>
      <c r="BL645" s="48"/>
      <c r="BM645" s="48"/>
      <c r="BN645" s="48"/>
      <c r="BO645" s="48"/>
      <c r="BP645" s="48"/>
      <c r="BQ645" s="48"/>
      <c r="BR645" s="48"/>
      <c r="BS645" s="48"/>
      <c r="BT645" s="48"/>
      <c r="BU645" s="48"/>
      <c r="BV645" s="48"/>
      <c r="BW645" s="48"/>
      <c r="BX645" s="48"/>
      <c r="BY645" s="48"/>
      <c r="BZ645" s="48"/>
      <c r="CA645" s="48"/>
      <c r="CB645" s="48"/>
      <c r="CC645" s="48"/>
      <c r="CD645" s="48"/>
      <c r="CE645" s="48"/>
      <c r="CF645" s="48"/>
      <c r="CG645" s="48"/>
      <c r="CH645" s="48"/>
      <c r="CI645" s="48"/>
      <c r="CJ645" s="48"/>
      <c r="CK645" s="48"/>
      <c r="CL645" s="48"/>
      <c r="CM645" s="48"/>
      <c r="CN645" s="48"/>
      <c r="CO645" s="48"/>
      <c r="CP645" s="48"/>
      <c r="CQ645" s="48"/>
      <c r="CR645" s="48"/>
      <c r="CS645" s="48"/>
      <c r="CT645" s="48"/>
      <c r="CU645" s="48"/>
      <c r="CV645" s="48"/>
      <c r="CW645" s="48"/>
      <c r="CX645" s="48"/>
      <c r="CY645" s="48"/>
      <c r="CZ645" s="48"/>
      <c r="DA645" s="48"/>
      <c r="DB645" s="48"/>
      <c r="DC645" s="48"/>
      <c r="DD645" s="48"/>
      <c r="DE645" s="48"/>
      <c r="DF645" s="48"/>
      <c r="DG645" s="48"/>
      <c r="DH645" s="48"/>
      <c r="DI645" s="48"/>
      <c r="DJ645" s="48"/>
      <c r="DK645" s="48"/>
      <c r="DL645" s="48"/>
      <c r="DM645" s="48"/>
      <c r="DN645" s="48"/>
      <c r="DO645" s="48"/>
      <c r="DP645" s="48"/>
      <c r="DQ645" s="48"/>
      <c r="DR645" s="48"/>
      <c r="DS645" s="48"/>
      <c r="DT645" s="48"/>
      <c r="DU645" s="48"/>
      <c r="DV645" s="48"/>
      <c r="DW645" s="48"/>
      <c r="DX645" s="48"/>
      <c r="DY645" s="48"/>
      <c r="DZ645" s="48"/>
      <c r="EA645" s="48"/>
      <c r="EB645" s="48"/>
      <c r="EC645" s="48"/>
      <c r="ED645" s="48"/>
      <c r="EE645" s="48"/>
      <c r="EF645" s="48"/>
      <c r="EG645" s="48"/>
      <c r="EH645" s="48"/>
      <c r="EI645" s="48"/>
      <c r="EJ645" s="48"/>
      <c r="EK645" s="48"/>
      <c r="EL645" s="48"/>
      <c r="EM645" s="48"/>
      <c r="EN645" s="48"/>
      <c r="EO645" s="48"/>
      <c r="EP645" s="48"/>
      <c r="EQ645" s="48"/>
      <c r="ER645" s="48"/>
      <c r="ES645" s="48"/>
      <c r="ET645" s="48"/>
      <c r="EU645" s="48"/>
      <c r="EV645" s="48"/>
      <c r="EW645" s="48"/>
      <c r="EX645" s="48"/>
      <c r="EY645" s="48"/>
      <c r="EZ645" s="48"/>
      <c r="FA645" s="48"/>
      <c r="FB645" s="48"/>
      <c r="FC645" s="48"/>
      <c r="FD645" s="48"/>
      <c r="FE645" s="48"/>
      <c r="FF645" s="48"/>
      <c r="FG645" s="48"/>
      <c r="FH645" s="48"/>
      <c r="FI645" s="48"/>
      <c r="FJ645" s="48"/>
      <c r="FK645" s="48"/>
      <c r="FL645" s="48"/>
      <c r="FM645" s="48"/>
      <c r="FN645" s="48"/>
      <c r="FO645" s="48"/>
      <c r="FP645" s="48"/>
      <c r="FQ645" s="48"/>
      <c r="FR645" s="48"/>
      <c r="FS645" s="48"/>
      <c r="FT645" s="48"/>
      <c r="FU645" s="48"/>
      <c r="FV645" s="48"/>
      <c r="FW645" s="48"/>
      <c r="FX645" s="48"/>
      <c r="FY645" s="48"/>
      <c r="FZ645" s="48"/>
      <c r="GA645" s="48"/>
      <c r="GB645" s="48"/>
      <c r="GC645" s="48"/>
      <c r="GD645" s="48"/>
      <c r="GE645" s="48"/>
      <c r="GF645" s="48"/>
      <c r="GG645" s="48"/>
      <c r="GH645" s="48"/>
      <c r="GI645" s="48"/>
      <c r="GJ645" s="48"/>
      <c r="GK645" s="48"/>
      <c r="GL645" s="48"/>
      <c r="GM645" s="48"/>
      <c r="GN645" s="48"/>
      <c r="GO645" s="48"/>
      <c r="GP645" s="48"/>
      <c r="GQ645" s="48"/>
      <c r="GR645" s="48"/>
      <c r="GS645" s="48"/>
      <c r="GT645" s="48"/>
      <c r="GU645" s="48"/>
      <c r="GV645" s="48"/>
      <c r="GW645" s="48"/>
      <c r="GX645" s="48"/>
      <c r="GY645" s="48"/>
      <c r="GZ645" s="48"/>
      <c r="HA645" s="48"/>
      <c r="HB645" s="48"/>
      <c r="HC645" s="48"/>
      <c r="HD645" s="48"/>
      <c r="HE645" s="48"/>
      <c r="HF645" s="48"/>
    </row>
    <row r="646" spans="1:214" s="18" customFormat="1" x14ac:dyDescent="0.25">
      <c r="A646" s="63"/>
      <c r="B646" s="271" t="s">
        <v>18</v>
      </c>
      <c r="C646" s="197"/>
      <c r="D646" s="198">
        <v>0.5</v>
      </c>
      <c r="E646" s="66">
        <v>0.5</v>
      </c>
      <c r="F646" s="198"/>
      <c r="G646" s="66"/>
      <c r="H646" s="198"/>
      <c r="I646" s="65"/>
      <c r="J646" s="8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  <c r="AT646" s="48"/>
      <c r="AU646" s="48"/>
      <c r="AV646" s="48"/>
      <c r="AW646" s="48"/>
      <c r="AX646" s="48"/>
      <c r="AY646" s="48"/>
      <c r="AZ646" s="48"/>
      <c r="BA646" s="48"/>
      <c r="BB646" s="48"/>
      <c r="BC646" s="48"/>
      <c r="BD646" s="48"/>
      <c r="BE646" s="48"/>
      <c r="BF646" s="48"/>
      <c r="BG646" s="48"/>
      <c r="BH646" s="48"/>
      <c r="BI646" s="48"/>
      <c r="BJ646" s="48"/>
      <c r="BK646" s="48"/>
      <c r="BL646" s="48"/>
      <c r="BM646" s="48"/>
      <c r="BN646" s="48"/>
      <c r="BO646" s="48"/>
      <c r="BP646" s="48"/>
      <c r="BQ646" s="48"/>
      <c r="BR646" s="48"/>
      <c r="BS646" s="48"/>
      <c r="BT646" s="48"/>
      <c r="BU646" s="48"/>
      <c r="BV646" s="48"/>
      <c r="BW646" s="48"/>
      <c r="BX646" s="48"/>
      <c r="BY646" s="48"/>
      <c r="BZ646" s="48"/>
      <c r="CA646" s="48"/>
      <c r="CB646" s="48"/>
      <c r="CC646" s="48"/>
      <c r="CD646" s="48"/>
      <c r="CE646" s="48"/>
      <c r="CF646" s="48"/>
      <c r="CG646" s="48"/>
      <c r="CH646" s="48"/>
      <c r="CI646" s="48"/>
      <c r="CJ646" s="48"/>
      <c r="CK646" s="48"/>
      <c r="CL646" s="48"/>
      <c r="CM646" s="48"/>
      <c r="CN646" s="48"/>
      <c r="CO646" s="48"/>
      <c r="CP646" s="48"/>
      <c r="CQ646" s="48"/>
      <c r="CR646" s="48"/>
      <c r="CS646" s="48"/>
      <c r="CT646" s="48"/>
      <c r="CU646" s="48"/>
      <c r="CV646" s="48"/>
      <c r="CW646" s="48"/>
      <c r="CX646" s="48"/>
      <c r="CY646" s="48"/>
      <c r="CZ646" s="48"/>
      <c r="DA646" s="48"/>
      <c r="DB646" s="48"/>
      <c r="DC646" s="48"/>
      <c r="DD646" s="48"/>
      <c r="DE646" s="48"/>
      <c r="DF646" s="48"/>
      <c r="DG646" s="48"/>
      <c r="DH646" s="48"/>
      <c r="DI646" s="48"/>
      <c r="DJ646" s="48"/>
      <c r="DK646" s="48"/>
      <c r="DL646" s="48"/>
      <c r="DM646" s="48"/>
      <c r="DN646" s="48"/>
      <c r="DO646" s="48"/>
      <c r="DP646" s="48"/>
      <c r="DQ646" s="48"/>
      <c r="DR646" s="48"/>
      <c r="DS646" s="48"/>
      <c r="DT646" s="48"/>
      <c r="DU646" s="48"/>
      <c r="DV646" s="48"/>
      <c r="DW646" s="48"/>
      <c r="DX646" s="48"/>
      <c r="DY646" s="48"/>
      <c r="DZ646" s="48"/>
      <c r="EA646" s="48"/>
      <c r="EB646" s="48"/>
      <c r="EC646" s="48"/>
      <c r="ED646" s="48"/>
      <c r="EE646" s="48"/>
      <c r="EF646" s="48"/>
      <c r="EG646" s="48"/>
      <c r="EH646" s="48"/>
      <c r="EI646" s="48"/>
      <c r="EJ646" s="48"/>
      <c r="EK646" s="48"/>
      <c r="EL646" s="48"/>
      <c r="EM646" s="48"/>
      <c r="EN646" s="48"/>
      <c r="EO646" s="48"/>
      <c r="EP646" s="48"/>
      <c r="EQ646" s="48"/>
      <c r="ER646" s="48"/>
      <c r="ES646" s="48"/>
      <c r="ET646" s="48"/>
      <c r="EU646" s="48"/>
      <c r="EV646" s="48"/>
      <c r="EW646" s="48"/>
      <c r="EX646" s="48"/>
      <c r="EY646" s="48"/>
      <c r="EZ646" s="48"/>
      <c r="FA646" s="48"/>
      <c r="FB646" s="48"/>
      <c r="FC646" s="48"/>
      <c r="FD646" s="48"/>
      <c r="FE646" s="48"/>
      <c r="FF646" s="48"/>
      <c r="FG646" s="48"/>
      <c r="FH646" s="48"/>
      <c r="FI646" s="48"/>
      <c r="FJ646" s="48"/>
      <c r="FK646" s="48"/>
      <c r="FL646" s="48"/>
      <c r="FM646" s="48"/>
      <c r="FN646" s="48"/>
      <c r="FO646" s="48"/>
      <c r="FP646" s="48"/>
      <c r="FQ646" s="48"/>
      <c r="FR646" s="48"/>
      <c r="FS646" s="48"/>
      <c r="FT646" s="48"/>
      <c r="FU646" s="48"/>
      <c r="FV646" s="48"/>
      <c r="FW646" s="48"/>
      <c r="FX646" s="48"/>
      <c r="FY646" s="48"/>
      <c r="FZ646" s="48"/>
      <c r="GA646" s="48"/>
      <c r="GB646" s="48"/>
      <c r="GC646" s="48"/>
      <c r="GD646" s="48"/>
      <c r="GE646" s="48"/>
      <c r="GF646" s="48"/>
      <c r="GG646" s="48"/>
      <c r="GH646" s="48"/>
      <c r="GI646" s="48"/>
      <c r="GJ646" s="48"/>
      <c r="GK646" s="48"/>
      <c r="GL646" s="48"/>
      <c r="GM646" s="48"/>
      <c r="GN646" s="48"/>
      <c r="GO646" s="48"/>
      <c r="GP646" s="48"/>
      <c r="GQ646" s="48"/>
      <c r="GR646" s="48"/>
      <c r="GS646" s="48"/>
      <c r="GT646" s="48"/>
      <c r="GU646" s="48"/>
      <c r="GV646" s="48"/>
      <c r="GW646" s="48"/>
      <c r="GX646" s="48"/>
      <c r="GY646" s="48"/>
      <c r="GZ646" s="48"/>
      <c r="HA646" s="48"/>
      <c r="HB646" s="48"/>
      <c r="HC646" s="48"/>
      <c r="HD646" s="48"/>
      <c r="HE646" s="48"/>
      <c r="HF646" s="48"/>
    </row>
    <row r="647" spans="1:214" s="18" customFormat="1" ht="31.5" x14ac:dyDescent="0.25">
      <c r="A647" s="63" t="s">
        <v>296</v>
      </c>
      <c r="B647" s="51"/>
      <c r="C647" s="64" t="s">
        <v>14</v>
      </c>
      <c r="D647" s="53"/>
      <c r="E647" s="66"/>
      <c r="F647" s="65">
        <v>3</v>
      </c>
      <c r="G647" s="66">
        <v>7.9</v>
      </c>
      <c r="H647" s="53">
        <v>18.8</v>
      </c>
      <c r="I647" s="65">
        <v>158</v>
      </c>
      <c r="J647" s="88" t="s">
        <v>185</v>
      </c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  <c r="AT647" s="48"/>
      <c r="AU647" s="48"/>
      <c r="AV647" s="48"/>
      <c r="AW647" s="48"/>
      <c r="AX647" s="48"/>
      <c r="AY647" s="48"/>
      <c r="AZ647" s="48"/>
      <c r="BA647" s="48"/>
      <c r="BB647" s="48"/>
      <c r="BC647" s="48"/>
      <c r="BD647" s="48"/>
      <c r="BE647" s="48"/>
      <c r="BF647" s="48"/>
      <c r="BG647" s="48"/>
      <c r="BH647" s="48"/>
      <c r="BI647" s="48"/>
      <c r="BJ647" s="48"/>
      <c r="BK647" s="48"/>
      <c r="BL647" s="48"/>
      <c r="BM647" s="48"/>
      <c r="BN647" s="48"/>
      <c r="BO647" s="48"/>
      <c r="BP647" s="48"/>
      <c r="BQ647" s="48"/>
      <c r="BR647" s="48"/>
      <c r="BS647" s="48"/>
      <c r="BT647" s="48"/>
      <c r="BU647" s="48"/>
      <c r="BV647" s="48"/>
      <c r="BW647" s="48"/>
      <c r="BX647" s="48"/>
      <c r="BY647" s="48"/>
      <c r="BZ647" s="48"/>
      <c r="CA647" s="48"/>
      <c r="CB647" s="48"/>
      <c r="CC647" s="48"/>
      <c r="CD647" s="48"/>
      <c r="CE647" s="48"/>
      <c r="CF647" s="48"/>
      <c r="CG647" s="48"/>
      <c r="CH647" s="48"/>
      <c r="CI647" s="48"/>
      <c r="CJ647" s="48"/>
      <c r="CK647" s="48"/>
      <c r="CL647" s="48"/>
      <c r="CM647" s="48"/>
      <c r="CN647" s="48"/>
      <c r="CO647" s="48"/>
      <c r="CP647" s="48"/>
      <c r="CQ647" s="48"/>
      <c r="CR647" s="48"/>
      <c r="CS647" s="48"/>
      <c r="CT647" s="48"/>
      <c r="CU647" s="48"/>
      <c r="CV647" s="48"/>
      <c r="CW647" s="48"/>
      <c r="CX647" s="48"/>
      <c r="CY647" s="48"/>
      <c r="CZ647" s="48"/>
      <c r="DA647" s="48"/>
      <c r="DB647"/>
    </row>
    <row r="648" spans="1:214" s="18" customFormat="1" x14ac:dyDescent="0.25">
      <c r="A648" s="63"/>
      <c r="B648" s="51" t="s">
        <v>42</v>
      </c>
      <c r="C648" s="64"/>
      <c r="D648" s="53">
        <v>20</v>
      </c>
      <c r="E648" s="66">
        <v>16</v>
      </c>
      <c r="F648" s="65"/>
      <c r="G648" s="66"/>
      <c r="H648" s="65"/>
      <c r="I648" s="65"/>
      <c r="J648" s="8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  <c r="AT648" s="48"/>
      <c r="AU648" s="48"/>
      <c r="AV648" s="48"/>
      <c r="AW648" s="48"/>
      <c r="AX648" s="48"/>
      <c r="AY648" s="48"/>
      <c r="AZ648" s="48"/>
      <c r="BA648" s="48"/>
      <c r="BB648" s="48"/>
      <c r="BC648" s="48"/>
      <c r="BD648" s="48"/>
      <c r="BE648" s="48"/>
      <c r="BF648" s="48"/>
      <c r="BG648" s="48"/>
      <c r="BH648" s="48"/>
      <c r="BI648" s="48"/>
      <c r="BJ648" s="48"/>
      <c r="BK648" s="48"/>
      <c r="BL648" s="48"/>
      <c r="BM648" s="48"/>
      <c r="BN648" s="48"/>
      <c r="BO648" s="48"/>
      <c r="BP648" s="48"/>
      <c r="BQ648" s="48"/>
      <c r="BR648" s="48"/>
      <c r="BS648" s="48"/>
      <c r="BT648" s="48"/>
      <c r="BU648" s="48"/>
      <c r="BV648" s="48"/>
      <c r="BW648" s="48"/>
      <c r="BX648" s="48"/>
      <c r="BY648" s="48"/>
      <c r="BZ648" s="48"/>
      <c r="CA648" s="48"/>
      <c r="CB648" s="48"/>
      <c r="CC648" s="48"/>
      <c r="CD648" s="48"/>
      <c r="CE648" s="48"/>
      <c r="CF648" s="48"/>
      <c r="CG648" s="48"/>
      <c r="CH648" s="48"/>
      <c r="CI648" s="48"/>
      <c r="CJ648" s="48"/>
      <c r="CK648" s="48"/>
      <c r="CL648" s="48"/>
      <c r="CM648" s="48"/>
      <c r="CN648" s="48"/>
      <c r="CO648" s="48"/>
      <c r="CP648" s="48"/>
      <c r="CQ648" s="48"/>
      <c r="CR648" s="48"/>
      <c r="CS648" s="48"/>
      <c r="CT648" s="48"/>
      <c r="CU648" s="48"/>
      <c r="CV648" s="48"/>
      <c r="CW648" s="48"/>
      <c r="CX648" s="48"/>
      <c r="CY648" s="48"/>
      <c r="CZ648" s="48"/>
      <c r="DA648" s="48"/>
      <c r="DB648"/>
    </row>
    <row r="649" spans="1:214" s="18" customFormat="1" x14ac:dyDescent="0.25">
      <c r="A649" s="63"/>
      <c r="B649" s="51" t="s">
        <v>30</v>
      </c>
      <c r="C649" s="64"/>
      <c r="D649" s="53">
        <v>22.88</v>
      </c>
      <c r="E649" s="66">
        <v>16</v>
      </c>
      <c r="F649" s="65"/>
      <c r="G649" s="66"/>
      <c r="H649" s="53"/>
      <c r="I649" s="65"/>
      <c r="J649" s="8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  <c r="AT649" s="48"/>
      <c r="AU649" s="48"/>
      <c r="AV649" s="48"/>
      <c r="AW649" s="48"/>
      <c r="AX649" s="48"/>
      <c r="AY649" s="48"/>
      <c r="AZ649" s="48"/>
      <c r="BA649" s="48"/>
      <c r="BB649" s="48"/>
      <c r="BC649" s="48"/>
      <c r="BD649" s="48"/>
      <c r="BE649" s="48"/>
      <c r="BF649" s="48"/>
      <c r="BG649" s="48"/>
      <c r="BH649" s="48"/>
      <c r="BI649" s="48"/>
      <c r="BJ649" s="48"/>
      <c r="BK649" s="48"/>
      <c r="BL649" s="48"/>
      <c r="BM649" s="48"/>
      <c r="BN649" s="48"/>
      <c r="BO649" s="48"/>
      <c r="BP649" s="48"/>
      <c r="BQ649" s="48"/>
      <c r="BR649" s="48"/>
      <c r="BS649" s="48"/>
      <c r="BT649" s="48"/>
      <c r="BU649" s="48"/>
      <c r="BV649" s="48"/>
      <c r="BW649" s="48"/>
      <c r="BX649" s="48"/>
      <c r="BY649" s="48"/>
      <c r="BZ649" s="48"/>
      <c r="CA649" s="48"/>
      <c r="CB649" s="48"/>
      <c r="CC649" s="48"/>
      <c r="CD649" s="48"/>
      <c r="CE649" s="48"/>
      <c r="CF649" s="48"/>
      <c r="CG649" s="48"/>
      <c r="CH649" s="48"/>
      <c r="CI649" s="48"/>
      <c r="CJ649" s="48"/>
      <c r="CK649" s="48"/>
      <c r="CL649" s="48"/>
      <c r="CM649" s="48"/>
      <c r="CN649" s="48"/>
      <c r="CO649" s="48"/>
      <c r="CP649" s="48"/>
      <c r="CQ649" s="48"/>
      <c r="CR649" s="48"/>
      <c r="CS649" s="48"/>
      <c r="CT649" s="48"/>
      <c r="CU649" s="48"/>
      <c r="CV649" s="48"/>
      <c r="CW649" s="48"/>
      <c r="CX649" s="48"/>
      <c r="CY649" s="48"/>
      <c r="CZ649" s="48"/>
      <c r="DA649" s="48"/>
      <c r="DB649"/>
    </row>
    <row r="650" spans="1:214" s="18" customFormat="1" x14ac:dyDescent="0.25">
      <c r="A650" s="63"/>
      <c r="B650" s="51" t="s">
        <v>32</v>
      </c>
      <c r="C650" s="64"/>
      <c r="D650" s="53">
        <v>10</v>
      </c>
      <c r="E650" s="66">
        <v>8</v>
      </c>
      <c r="F650" s="65"/>
      <c r="G650" s="66"/>
      <c r="H650" s="53"/>
      <c r="I650" s="65"/>
      <c r="J650" s="8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  <c r="AT650" s="48"/>
      <c r="AU650" s="48"/>
      <c r="AV650" s="48"/>
      <c r="AW650" s="48"/>
      <c r="AX650" s="48"/>
      <c r="AY650" s="48"/>
      <c r="AZ650" s="48"/>
      <c r="BA650" s="48"/>
      <c r="BB650" s="48"/>
      <c r="BC650" s="48"/>
      <c r="BD650" s="48"/>
      <c r="BE650" s="48"/>
      <c r="BF650" s="48"/>
      <c r="BG650" s="48"/>
      <c r="BH650" s="48"/>
      <c r="BI650" s="48"/>
      <c r="BJ650" s="48"/>
      <c r="BK650" s="48"/>
      <c r="BL650" s="48"/>
      <c r="BM650" s="48"/>
      <c r="BN650" s="48"/>
      <c r="BO650" s="48"/>
      <c r="BP650" s="48"/>
      <c r="BQ650" s="48"/>
      <c r="BR650" s="48"/>
      <c r="BS650" s="48"/>
      <c r="BT650" s="48"/>
      <c r="BU650" s="48"/>
      <c r="BV650" s="48"/>
      <c r="BW650" s="48"/>
      <c r="BX650" s="48"/>
      <c r="BY650" s="48"/>
      <c r="BZ650" s="48"/>
      <c r="CA650" s="48"/>
      <c r="CB650" s="48"/>
      <c r="CC650" s="48"/>
      <c r="CD650" s="48"/>
      <c r="CE650" s="48"/>
      <c r="CF650" s="48"/>
      <c r="CG650" s="48"/>
      <c r="CH650" s="48"/>
      <c r="CI650" s="48"/>
      <c r="CJ650" s="48"/>
      <c r="CK650" s="48"/>
      <c r="CL650" s="48"/>
      <c r="CM650" s="48"/>
      <c r="CN650" s="48"/>
      <c r="CO650" s="48"/>
      <c r="CP650" s="48"/>
      <c r="CQ650" s="48"/>
      <c r="CR650" s="48"/>
      <c r="CS650" s="48"/>
      <c r="CT650" s="48"/>
      <c r="CU650" s="48"/>
      <c r="CV650" s="48"/>
      <c r="CW650" s="48"/>
      <c r="CX650" s="48"/>
      <c r="CY650" s="48"/>
      <c r="CZ650" s="48"/>
      <c r="DA650" s="48"/>
      <c r="DB650"/>
    </row>
    <row r="651" spans="1:214" s="18" customFormat="1" x14ac:dyDescent="0.25">
      <c r="A651" s="63"/>
      <c r="B651" s="51" t="s">
        <v>33</v>
      </c>
      <c r="C651" s="64"/>
      <c r="D651" s="53">
        <v>9.52</v>
      </c>
      <c r="E651" s="66">
        <v>8</v>
      </c>
      <c r="F651" s="65"/>
      <c r="G651" s="66"/>
      <c r="H651" s="53"/>
      <c r="I651" s="65"/>
      <c r="J651" s="8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  <c r="AT651" s="48"/>
      <c r="AU651" s="48"/>
      <c r="AV651" s="48"/>
      <c r="AW651" s="48"/>
      <c r="AX651" s="48"/>
      <c r="AY651" s="48"/>
      <c r="AZ651" s="48"/>
      <c r="BA651" s="48"/>
      <c r="BB651" s="48"/>
      <c r="BC651" s="48"/>
      <c r="BD651" s="48"/>
      <c r="BE651" s="48"/>
      <c r="BF651" s="48"/>
      <c r="BG651" s="48"/>
      <c r="BH651" s="48"/>
      <c r="BI651" s="48"/>
      <c r="BJ651" s="48"/>
      <c r="BK651" s="48"/>
      <c r="BL651" s="48"/>
      <c r="BM651" s="48"/>
      <c r="BN651" s="48"/>
      <c r="BO651" s="48"/>
      <c r="BP651" s="48"/>
      <c r="BQ651" s="48"/>
      <c r="BR651" s="48"/>
      <c r="BS651" s="48"/>
      <c r="BT651" s="48"/>
      <c r="BU651" s="48"/>
      <c r="BV651" s="48"/>
      <c r="BW651" s="48"/>
      <c r="BX651" s="48"/>
      <c r="BY651" s="48"/>
      <c r="BZ651" s="48"/>
      <c r="CA651" s="48"/>
      <c r="CB651" s="48"/>
      <c r="CC651" s="48"/>
      <c r="CD651" s="48"/>
      <c r="CE651" s="48"/>
      <c r="CF651" s="48"/>
      <c r="CG651" s="48"/>
      <c r="CH651" s="48"/>
      <c r="CI651" s="48"/>
      <c r="CJ651" s="48"/>
      <c r="CK651" s="48"/>
      <c r="CL651" s="48"/>
      <c r="CM651" s="48"/>
      <c r="CN651" s="48"/>
      <c r="CO651" s="48"/>
      <c r="CP651" s="48"/>
      <c r="CQ651" s="48"/>
      <c r="CR651" s="48"/>
      <c r="CS651" s="48"/>
      <c r="CT651" s="48"/>
      <c r="CU651" s="48"/>
      <c r="CV651" s="48"/>
      <c r="CW651" s="48"/>
      <c r="CX651" s="48"/>
      <c r="CY651" s="48"/>
      <c r="CZ651" s="48"/>
      <c r="DA651" s="48"/>
      <c r="DB651"/>
    </row>
    <row r="652" spans="1:214" s="18" customFormat="1" x14ac:dyDescent="0.25">
      <c r="A652" s="63"/>
      <c r="B652" s="51" t="s">
        <v>29</v>
      </c>
      <c r="C652" s="64"/>
      <c r="D652" s="53">
        <v>40.96</v>
      </c>
      <c r="E652" s="66">
        <v>32</v>
      </c>
      <c r="F652" s="65"/>
      <c r="G652" s="66"/>
      <c r="H652" s="53"/>
      <c r="I652" s="65"/>
      <c r="J652" s="8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  <c r="AT652" s="48"/>
      <c r="AU652" s="48"/>
      <c r="AV652" s="48"/>
      <c r="AW652" s="48"/>
      <c r="AX652" s="48"/>
      <c r="AY652" s="48"/>
      <c r="AZ652" s="48"/>
      <c r="BA652" s="48"/>
      <c r="BB652" s="48"/>
      <c r="BC652" s="48"/>
      <c r="BD652" s="48"/>
      <c r="BE652" s="48"/>
      <c r="BF652" s="48"/>
      <c r="BG652" s="48"/>
      <c r="BH652" s="48"/>
      <c r="BI652" s="48"/>
      <c r="BJ652" s="48"/>
      <c r="BK652" s="48"/>
      <c r="BL652" s="48"/>
      <c r="BM652" s="48"/>
      <c r="BN652" s="48"/>
      <c r="BO652" s="48"/>
      <c r="BP652" s="48"/>
      <c r="BQ652" s="48"/>
      <c r="BR652" s="48"/>
      <c r="BS652" s="48"/>
      <c r="BT652" s="48"/>
      <c r="BU652" s="48"/>
      <c r="BV652" s="48"/>
      <c r="BW652" s="48"/>
      <c r="BX652" s="48"/>
      <c r="BY652" s="48"/>
      <c r="BZ652" s="48"/>
      <c r="CA652" s="48"/>
      <c r="CB652" s="48"/>
      <c r="CC652" s="48"/>
      <c r="CD652" s="48"/>
      <c r="CE652" s="48"/>
      <c r="CF652" s="48"/>
      <c r="CG652" s="48"/>
      <c r="CH652" s="48"/>
      <c r="CI652" s="48"/>
      <c r="CJ652" s="48"/>
      <c r="CK652" s="48"/>
      <c r="CL652" s="48"/>
      <c r="CM652" s="48"/>
      <c r="CN652" s="48"/>
      <c r="CO652" s="48"/>
      <c r="CP652" s="48"/>
      <c r="CQ652" s="48"/>
      <c r="CR652" s="48"/>
      <c r="CS652" s="48"/>
      <c r="CT652" s="48"/>
      <c r="CU652" s="48"/>
      <c r="CV652" s="48"/>
      <c r="CW652" s="48"/>
      <c r="CX652" s="48"/>
      <c r="CY652" s="48"/>
      <c r="CZ652" s="48"/>
      <c r="DA652" s="48"/>
      <c r="DB652"/>
    </row>
    <row r="653" spans="1:214" s="18" customFormat="1" x14ac:dyDescent="0.25">
      <c r="A653" s="63"/>
      <c r="B653" s="51" t="s">
        <v>18</v>
      </c>
      <c r="C653" s="64"/>
      <c r="D653" s="53">
        <v>1</v>
      </c>
      <c r="E653" s="66">
        <v>1</v>
      </c>
      <c r="F653" s="65"/>
      <c r="G653" s="66"/>
      <c r="H653" s="53"/>
      <c r="I653" s="65"/>
      <c r="J653" s="8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  <c r="AT653" s="48"/>
      <c r="AU653" s="48"/>
      <c r="AV653" s="48"/>
      <c r="AW653" s="48"/>
      <c r="AX653" s="48"/>
      <c r="AY653" s="48"/>
      <c r="AZ653" s="48"/>
      <c r="BA653" s="48"/>
      <c r="BB653" s="48"/>
      <c r="BC653" s="48"/>
      <c r="BD653" s="48"/>
      <c r="BE653" s="48"/>
      <c r="BF653" s="48"/>
      <c r="BG653" s="48"/>
      <c r="BH653" s="48"/>
      <c r="BI653" s="48"/>
      <c r="BJ653" s="48"/>
      <c r="BK653" s="48"/>
      <c r="BL653" s="48"/>
      <c r="BM653" s="48"/>
      <c r="BN653" s="48"/>
      <c r="BO653" s="48"/>
      <c r="BP653" s="48"/>
      <c r="BQ653" s="48"/>
      <c r="BR653" s="48"/>
      <c r="BS653" s="48"/>
      <c r="BT653" s="48"/>
      <c r="BU653" s="48"/>
      <c r="BV653" s="48"/>
      <c r="BW653" s="48"/>
      <c r="BX653" s="48"/>
      <c r="BY653" s="48"/>
      <c r="BZ653" s="48"/>
      <c r="CA653" s="48"/>
      <c r="CB653" s="48"/>
      <c r="CC653" s="48"/>
      <c r="CD653" s="48"/>
      <c r="CE653" s="48"/>
      <c r="CF653" s="48"/>
      <c r="CG653" s="48"/>
      <c r="CH653" s="48"/>
      <c r="CI653" s="48"/>
      <c r="CJ653" s="48"/>
      <c r="CK653" s="48"/>
      <c r="CL653" s="48"/>
      <c r="CM653" s="48"/>
      <c r="CN653" s="48"/>
      <c r="CO653" s="48"/>
      <c r="CP653" s="48"/>
      <c r="CQ653" s="48"/>
      <c r="CR653" s="48"/>
      <c r="CS653" s="48"/>
      <c r="CT653" s="48"/>
      <c r="CU653" s="48"/>
      <c r="CV653" s="48"/>
      <c r="CW653" s="48"/>
      <c r="CX653" s="48"/>
      <c r="CY653" s="48"/>
      <c r="CZ653" s="48"/>
      <c r="DA653" s="48"/>
      <c r="DB653"/>
    </row>
    <row r="654" spans="1:214" s="18" customFormat="1" x14ac:dyDescent="0.25">
      <c r="A654" s="63"/>
      <c r="B654" s="51" t="s">
        <v>44</v>
      </c>
      <c r="C654" s="64"/>
      <c r="D654" s="53">
        <v>1</v>
      </c>
      <c r="E654" s="66">
        <v>1</v>
      </c>
      <c r="F654" s="65"/>
      <c r="G654" s="66"/>
      <c r="H654" s="53"/>
      <c r="I654" s="65"/>
      <c r="J654" s="8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  <c r="AT654" s="48"/>
      <c r="AU654" s="48"/>
      <c r="AV654" s="48"/>
      <c r="AW654" s="48"/>
      <c r="AX654" s="48"/>
      <c r="AY654" s="48"/>
      <c r="AZ654" s="48"/>
      <c r="BA654" s="48"/>
      <c r="BB654" s="48"/>
      <c r="BC654" s="48"/>
      <c r="BD654" s="48"/>
      <c r="BE654" s="48"/>
      <c r="BF654" s="48"/>
      <c r="BG654" s="48"/>
      <c r="BH654" s="48"/>
      <c r="BI654" s="48"/>
      <c r="BJ654" s="48"/>
      <c r="BK654" s="48"/>
      <c r="BL654" s="48"/>
      <c r="BM654" s="48"/>
      <c r="BN654" s="48"/>
      <c r="BO654" s="48"/>
      <c r="BP654" s="48"/>
      <c r="BQ654" s="48"/>
      <c r="BR654" s="48"/>
      <c r="BS654" s="48"/>
      <c r="BT654" s="48"/>
      <c r="BU654" s="48"/>
      <c r="BV654" s="48"/>
      <c r="BW654" s="48"/>
      <c r="BX654" s="48"/>
      <c r="BY654" s="48"/>
      <c r="BZ654" s="48"/>
      <c r="CA654" s="48"/>
      <c r="CB654" s="48"/>
      <c r="CC654" s="48"/>
      <c r="CD654" s="48"/>
      <c r="CE654" s="48"/>
      <c r="CF654" s="48"/>
      <c r="CG654" s="48"/>
      <c r="CH654" s="48"/>
      <c r="CI654" s="48"/>
      <c r="CJ654" s="48"/>
      <c r="CK654" s="48"/>
      <c r="CL654" s="48"/>
      <c r="CM654" s="48"/>
      <c r="CN654" s="48"/>
      <c r="CO654" s="48"/>
      <c r="CP654" s="48"/>
      <c r="CQ654" s="48"/>
      <c r="CR654" s="48"/>
      <c r="CS654" s="48"/>
      <c r="CT654" s="48"/>
      <c r="CU654" s="48"/>
      <c r="CV654" s="48"/>
      <c r="CW654" s="48"/>
      <c r="CX654" s="48"/>
      <c r="CY654" s="48"/>
      <c r="CZ654" s="48"/>
      <c r="DA654" s="48"/>
      <c r="DB654"/>
    </row>
    <row r="655" spans="1:214" s="18" customFormat="1" x14ac:dyDescent="0.25">
      <c r="A655" s="63"/>
      <c r="B655" s="51" t="s">
        <v>34</v>
      </c>
      <c r="C655" s="64"/>
      <c r="D655" s="53">
        <v>3</v>
      </c>
      <c r="E655" s="66">
        <v>3</v>
      </c>
      <c r="F655" s="65"/>
      <c r="G655" s="66"/>
      <c r="H655" s="53"/>
      <c r="I655" s="65"/>
      <c r="J655" s="8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  <c r="AT655" s="48"/>
      <c r="AU655" s="48"/>
      <c r="AV655" s="48"/>
      <c r="AW655" s="48"/>
      <c r="AX655" s="48"/>
      <c r="AY655" s="48"/>
      <c r="AZ655" s="48"/>
      <c r="BA655" s="48"/>
      <c r="BB655" s="48"/>
      <c r="BC655" s="48"/>
      <c r="BD655" s="48"/>
      <c r="BE655" s="48"/>
      <c r="BF655" s="48"/>
      <c r="BG655" s="48"/>
      <c r="BH655" s="48"/>
      <c r="BI655" s="48"/>
      <c r="BJ655" s="48"/>
      <c r="BK655" s="48"/>
      <c r="BL655" s="48"/>
      <c r="BM655" s="48"/>
      <c r="BN655" s="48"/>
      <c r="BO655" s="48"/>
      <c r="BP655" s="48"/>
      <c r="BQ655" s="48"/>
      <c r="BR655" s="48"/>
      <c r="BS655" s="48"/>
      <c r="BT655" s="48"/>
      <c r="BU655" s="48"/>
      <c r="BV655" s="48"/>
      <c r="BW655" s="48"/>
      <c r="BX655" s="48"/>
      <c r="BY655" s="48"/>
      <c r="BZ655" s="48"/>
      <c r="CA655" s="48"/>
      <c r="CB655" s="48"/>
      <c r="CC655" s="48"/>
      <c r="CD655" s="48"/>
      <c r="CE655" s="48"/>
      <c r="CF655" s="48"/>
      <c r="CG655" s="48"/>
      <c r="CH655" s="48"/>
      <c r="CI655" s="48"/>
      <c r="CJ655" s="48"/>
      <c r="CK655" s="48"/>
      <c r="CL655" s="48"/>
      <c r="CM655" s="48"/>
      <c r="CN655" s="48"/>
      <c r="CO655" s="48"/>
      <c r="CP655" s="48"/>
      <c r="CQ655" s="48"/>
      <c r="CR655" s="48"/>
      <c r="CS655" s="48"/>
      <c r="CT655" s="48"/>
      <c r="CU655" s="48"/>
      <c r="CV655" s="48"/>
      <c r="CW655" s="48"/>
      <c r="CX655" s="48"/>
      <c r="CY655" s="48"/>
      <c r="CZ655" s="48"/>
      <c r="DA655" s="48"/>
      <c r="DB655"/>
    </row>
    <row r="656" spans="1:214" s="24" customFormat="1" x14ac:dyDescent="0.25">
      <c r="A656" s="63"/>
      <c r="B656" s="51" t="s">
        <v>36</v>
      </c>
      <c r="C656" s="64"/>
      <c r="D656" s="53">
        <v>5</v>
      </c>
      <c r="E656" s="66">
        <v>5</v>
      </c>
      <c r="F656" s="65"/>
      <c r="G656" s="66"/>
      <c r="H656" s="53"/>
      <c r="I656" s="65"/>
      <c r="J656" s="88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  <c r="AA656" s="74"/>
      <c r="AB656" s="74"/>
      <c r="AC656" s="74"/>
      <c r="AD656" s="74"/>
      <c r="AE656" s="74"/>
      <c r="AF656" s="74"/>
      <c r="AG656" s="74"/>
      <c r="AH656" s="74"/>
      <c r="AI656" s="74"/>
      <c r="AJ656" s="74"/>
      <c r="AK656" s="74"/>
      <c r="AL656" s="74"/>
      <c r="AM656" s="74"/>
      <c r="AN656" s="74"/>
      <c r="AO656" s="74"/>
      <c r="AP656" s="74"/>
      <c r="AQ656" s="74"/>
      <c r="AR656" s="74"/>
      <c r="AS656" s="74"/>
      <c r="AT656" s="74"/>
      <c r="AU656" s="74"/>
      <c r="AV656" s="74"/>
      <c r="AW656" s="74"/>
      <c r="AX656" s="74"/>
      <c r="AY656" s="74"/>
      <c r="AZ656" s="74"/>
      <c r="BA656" s="74"/>
      <c r="BB656" s="74"/>
      <c r="BC656" s="74"/>
      <c r="BD656" s="74"/>
      <c r="BE656" s="74"/>
      <c r="BF656" s="74"/>
      <c r="BG656" s="74"/>
      <c r="BH656" s="74"/>
      <c r="BI656" s="74"/>
      <c r="BJ656" s="74"/>
      <c r="BK656" s="74"/>
      <c r="BL656" s="74"/>
      <c r="BM656" s="74"/>
      <c r="BN656" s="74"/>
      <c r="BO656" s="74"/>
      <c r="BP656" s="74"/>
      <c r="BQ656" s="74"/>
      <c r="BR656" s="74"/>
      <c r="BS656" s="74"/>
      <c r="BT656" s="74"/>
      <c r="BU656" s="74"/>
      <c r="BV656" s="74"/>
      <c r="BW656" s="74"/>
      <c r="BX656" s="74"/>
      <c r="BY656" s="74"/>
      <c r="BZ656" s="74"/>
      <c r="CA656" s="74"/>
      <c r="CB656" s="74"/>
      <c r="CC656" s="74"/>
      <c r="CD656" s="74"/>
      <c r="CE656" s="74"/>
      <c r="CF656" s="74"/>
      <c r="CG656" s="74"/>
      <c r="CH656" s="74"/>
      <c r="CI656" s="74"/>
      <c r="CJ656" s="74"/>
      <c r="CK656" s="74"/>
      <c r="CL656" s="74"/>
      <c r="CM656" s="74"/>
      <c r="CN656" s="74"/>
      <c r="CO656" s="74"/>
      <c r="CP656" s="74"/>
      <c r="CQ656" s="74"/>
      <c r="CR656" s="74"/>
      <c r="CS656" s="74"/>
      <c r="CT656" s="74"/>
      <c r="CU656" s="74"/>
      <c r="CV656" s="74"/>
      <c r="CW656" s="74"/>
      <c r="CX656" s="74"/>
      <c r="CY656" s="74"/>
      <c r="CZ656" s="74"/>
      <c r="DA656" s="74"/>
      <c r="DB656" s="19"/>
    </row>
    <row r="657" spans="1:122" s="18" customFormat="1" x14ac:dyDescent="0.25">
      <c r="A657" s="63"/>
      <c r="B657" s="51" t="s">
        <v>19</v>
      </c>
      <c r="C657" s="64"/>
      <c r="D657" s="53">
        <v>1.6</v>
      </c>
      <c r="E657" s="66">
        <v>1.6</v>
      </c>
      <c r="F657" s="65"/>
      <c r="G657" s="66"/>
      <c r="H657" s="53"/>
      <c r="I657" s="65"/>
      <c r="J657" s="8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  <c r="AT657" s="48"/>
      <c r="AU657" s="48"/>
      <c r="AV657" s="48"/>
      <c r="AW657" s="48"/>
      <c r="AX657" s="48"/>
      <c r="AY657" s="48"/>
      <c r="AZ657" s="48"/>
      <c r="BA657" s="48"/>
      <c r="BB657" s="48"/>
      <c r="BC657" s="48"/>
      <c r="BD657" s="48"/>
      <c r="BE657" s="48"/>
      <c r="BF657" s="48"/>
      <c r="BG657" s="48"/>
      <c r="BH657" s="48"/>
      <c r="BI657" s="48"/>
      <c r="BJ657" s="48"/>
      <c r="BK657" s="48"/>
      <c r="BL657" s="48"/>
      <c r="BM657" s="48"/>
      <c r="BN657" s="48"/>
      <c r="BO657" s="48"/>
      <c r="BP657" s="48"/>
      <c r="BQ657" s="48"/>
      <c r="BR657" s="48"/>
      <c r="BS657" s="48"/>
      <c r="BT657" s="48"/>
      <c r="BU657" s="48"/>
      <c r="BV657" s="48"/>
      <c r="BW657" s="48"/>
      <c r="BX657" s="48"/>
      <c r="BY657" s="48"/>
      <c r="BZ657" s="48"/>
      <c r="CA657" s="48"/>
      <c r="CB657" s="48"/>
      <c r="CC657" s="48"/>
      <c r="CD657" s="48"/>
      <c r="CE657" s="48"/>
      <c r="CF657" s="48"/>
      <c r="CG657" s="48"/>
      <c r="CH657" s="48"/>
      <c r="CI657" s="48"/>
      <c r="CJ657" s="48"/>
      <c r="CK657" s="48"/>
      <c r="CL657" s="48"/>
      <c r="CM657" s="48"/>
      <c r="CN657" s="48"/>
      <c r="CO657" s="48"/>
      <c r="CP657" s="48"/>
      <c r="CQ657" s="48"/>
      <c r="CR657" s="48"/>
      <c r="CS657" s="48"/>
      <c r="CT657" s="48"/>
      <c r="CU657" s="48"/>
      <c r="CV657" s="48"/>
      <c r="CW657" s="48"/>
      <c r="CX657" s="48"/>
      <c r="CY657" s="48"/>
      <c r="CZ657" s="48"/>
      <c r="DA657" s="48"/>
      <c r="DB657"/>
    </row>
    <row r="658" spans="1:122" s="18" customFormat="1" x14ac:dyDescent="0.25">
      <c r="A658" s="63"/>
      <c r="B658" s="51" t="s">
        <v>17</v>
      </c>
      <c r="C658" s="64"/>
      <c r="D658" s="53">
        <v>160</v>
      </c>
      <c r="E658" s="66">
        <v>160</v>
      </c>
      <c r="F658" s="65"/>
      <c r="G658" s="66"/>
      <c r="H658" s="53"/>
      <c r="I658" s="65"/>
      <c r="J658" s="8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  <c r="AT658" s="48"/>
      <c r="AU658" s="48"/>
      <c r="AV658" s="48"/>
      <c r="AW658" s="48"/>
      <c r="AX658" s="48"/>
      <c r="AY658" s="48"/>
      <c r="AZ658" s="48"/>
      <c r="BA658" s="48"/>
      <c r="BB658" s="48"/>
      <c r="BC658" s="48"/>
      <c r="BD658" s="48"/>
      <c r="BE658" s="48"/>
      <c r="BF658" s="48"/>
      <c r="BG658" s="48"/>
      <c r="BH658" s="48"/>
      <c r="BI658" s="48"/>
      <c r="BJ658" s="48"/>
      <c r="BK658" s="48"/>
      <c r="BL658" s="48"/>
      <c r="BM658" s="48"/>
      <c r="BN658" s="48"/>
      <c r="BO658" s="48"/>
      <c r="BP658" s="48"/>
      <c r="BQ658" s="48"/>
      <c r="BR658" s="48"/>
      <c r="BS658" s="48"/>
      <c r="BT658" s="48"/>
      <c r="BU658" s="48"/>
      <c r="BV658" s="48"/>
      <c r="BW658" s="48"/>
      <c r="BX658" s="48"/>
      <c r="BY658" s="48"/>
      <c r="BZ658" s="48"/>
      <c r="CA658" s="48"/>
      <c r="CB658" s="48"/>
      <c r="CC658" s="48"/>
      <c r="CD658" s="48"/>
      <c r="CE658" s="48"/>
      <c r="CF658" s="48"/>
      <c r="CG658" s="48"/>
      <c r="CH658" s="48"/>
      <c r="CI658" s="48"/>
      <c r="CJ658" s="48"/>
      <c r="CK658" s="48"/>
      <c r="CL658" s="48"/>
      <c r="CM658" s="48"/>
      <c r="CN658" s="48"/>
      <c r="CO658" s="48"/>
      <c r="CP658" s="48"/>
      <c r="CQ658" s="48"/>
      <c r="CR658" s="48"/>
      <c r="CS658" s="48"/>
      <c r="CT658" s="48"/>
      <c r="CU658" s="48"/>
      <c r="CV658" s="48"/>
      <c r="CW658" s="48"/>
      <c r="CX658" s="48"/>
      <c r="CY658" s="48"/>
      <c r="CZ658" s="48"/>
      <c r="DA658" s="48"/>
      <c r="DB658"/>
    </row>
    <row r="659" spans="1:122" s="24" customFormat="1" x14ac:dyDescent="0.25">
      <c r="A659" s="63" t="s">
        <v>248</v>
      </c>
      <c r="B659" s="51"/>
      <c r="C659" s="64">
        <v>160</v>
      </c>
      <c r="D659" s="137"/>
      <c r="E659" s="138"/>
      <c r="F659" s="53">
        <v>13.5</v>
      </c>
      <c r="G659" s="66">
        <v>12.2</v>
      </c>
      <c r="H659" s="53">
        <v>35</v>
      </c>
      <c r="I659" s="66">
        <v>303</v>
      </c>
      <c r="J659" s="88" t="s">
        <v>247</v>
      </c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4"/>
      <c r="AJ659" s="74"/>
      <c r="AK659" s="74"/>
      <c r="AL659" s="74"/>
      <c r="AM659" s="74"/>
      <c r="AN659" s="74"/>
      <c r="AO659" s="74"/>
      <c r="AP659" s="74"/>
      <c r="AQ659" s="74"/>
      <c r="AR659" s="74"/>
      <c r="AS659" s="74"/>
      <c r="AT659" s="74"/>
      <c r="AU659" s="74"/>
      <c r="AV659" s="74"/>
      <c r="AW659" s="74"/>
      <c r="AX659" s="74"/>
      <c r="AY659" s="74"/>
      <c r="AZ659" s="74"/>
      <c r="BA659" s="74"/>
      <c r="BB659" s="74"/>
      <c r="BC659" s="74"/>
      <c r="BD659" s="74"/>
      <c r="BE659" s="74"/>
      <c r="BF659" s="74"/>
      <c r="BG659" s="74"/>
      <c r="BH659" s="74"/>
      <c r="BI659" s="74"/>
      <c r="BJ659" s="74"/>
      <c r="BK659" s="74"/>
      <c r="BL659" s="74"/>
      <c r="BM659" s="74"/>
      <c r="BN659" s="74"/>
      <c r="BO659" s="74"/>
      <c r="BP659" s="74"/>
      <c r="BQ659" s="74"/>
      <c r="BR659" s="74"/>
      <c r="BS659" s="74"/>
      <c r="BT659" s="74"/>
      <c r="BU659" s="74"/>
      <c r="BV659" s="74"/>
      <c r="BW659" s="74"/>
      <c r="BX659" s="74"/>
      <c r="BY659" s="74"/>
      <c r="BZ659" s="74"/>
      <c r="CA659" s="74"/>
      <c r="CB659" s="74"/>
      <c r="CC659" s="74"/>
      <c r="CD659" s="74"/>
      <c r="CE659" s="74"/>
      <c r="CF659" s="74"/>
      <c r="CG659" s="74"/>
      <c r="CH659" s="74"/>
      <c r="CI659" s="74"/>
      <c r="CJ659" s="74"/>
      <c r="CK659" s="74"/>
      <c r="CL659" s="74"/>
      <c r="CM659" s="74"/>
      <c r="CN659" s="74"/>
      <c r="CO659" s="74"/>
      <c r="CP659" s="74"/>
      <c r="CQ659" s="74"/>
      <c r="CR659" s="74"/>
      <c r="CS659" s="74"/>
      <c r="CT659" s="74"/>
      <c r="CU659" s="74"/>
      <c r="CV659" s="74"/>
      <c r="CW659" s="74"/>
      <c r="CX659" s="74"/>
      <c r="CY659" s="74"/>
      <c r="CZ659" s="74"/>
      <c r="DA659" s="74"/>
      <c r="DB659" s="19"/>
    </row>
    <row r="660" spans="1:122" s="18" customFormat="1" x14ac:dyDescent="0.25">
      <c r="A660" s="63"/>
      <c r="B660" s="51" t="s">
        <v>37</v>
      </c>
      <c r="C660" s="76"/>
      <c r="D660" s="53">
        <v>52</v>
      </c>
      <c r="E660" s="138">
        <v>52</v>
      </c>
      <c r="F660" s="53"/>
      <c r="G660" s="66"/>
      <c r="H660" s="53"/>
      <c r="I660" s="66"/>
      <c r="J660" s="8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  <c r="AT660" s="48"/>
      <c r="AU660" s="48"/>
      <c r="AV660" s="48"/>
      <c r="AW660" s="48"/>
      <c r="AX660" s="48"/>
      <c r="AY660" s="48"/>
      <c r="AZ660" s="48"/>
      <c r="BA660" s="48"/>
      <c r="BB660" s="48"/>
      <c r="BC660" s="48"/>
      <c r="BD660" s="48"/>
      <c r="BE660" s="48"/>
      <c r="BF660" s="48"/>
      <c r="BG660" s="48"/>
      <c r="BH660" s="48"/>
      <c r="BI660" s="48"/>
      <c r="BJ660" s="48"/>
      <c r="BK660" s="48"/>
      <c r="BL660" s="48"/>
      <c r="BM660" s="48"/>
      <c r="BN660" s="48"/>
      <c r="BO660" s="48"/>
      <c r="BP660" s="48"/>
      <c r="BQ660" s="48"/>
      <c r="BR660" s="48"/>
      <c r="BS660" s="48"/>
      <c r="BT660" s="48"/>
      <c r="BU660" s="48"/>
      <c r="BV660" s="48"/>
      <c r="BW660" s="48"/>
      <c r="BX660" s="48"/>
      <c r="BY660" s="48"/>
      <c r="BZ660" s="48"/>
      <c r="CA660" s="48"/>
      <c r="CB660" s="48"/>
      <c r="CC660" s="48"/>
      <c r="CD660" s="48"/>
      <c r="CE660" s="48"/>
      <c r="CF660" s="48"/>
      <c r="CG660" s="48"/>
      <c r="CH660" s="48"/>
      <c r="CI660" s="48"/>
      <c r="CJ660" s="48"/>
      <c r="CK660" s="48"/>
      <c r="CL660" s="48"/>
      <c r="CM660" s="48"/>
      <c r="CN660" s="48"/>
      <c r="CO660" s="48"/>
      <c r="CP660" s="48"/>
      <c r="CQ660" s="48"/>
      <c r="CR660" s="48"/>
      <c r="CS660" s="48"/>
      <c r="CT660" s="48"/>
      <c r="CU660" s="48"/>
      <c r="CV660" s="48"/>
      <c r="CW660" s="48"/>
      <c r="CX660" s="48"/>
      <c r="CY660" s="48"/>
      <c r="CZ660" s="48"/>
      <c r="DA660" s="48"/>
      <c r="DB660"/>
    </row>
    <row r="661" spans="1:122" s="18" customFormat="1" x14ac:dyDescent="0.25">
      <c r="A661" s="63"/>
      <c r="B661" s="51" t="s">
        <v>67</v>
      </c>
      <c r="C661" s="76"/>
      <c r="D661" s="53"/>
      <c r="E661" s="138">
        <v>32</v>
      </c>
      <c r="F661" s="53"/>
      <c r="G661" s="66"/>
      <c r="H661" s="53"/>
      <c r="I661" s="66"/>
      <c r="J661" s="8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  <c r="AT661" s="48"/>
      <c r="AU661" s="48"/>
      <c r="AV661" s="48"/>
      <c r="AW661" s="48"/>
      <c r="AX661" s="48"/>
      <c r="AY661" s="48"/>
      <c r="AZ661" s="48"/>
      <c r="BA661" s="48"/>
      <c r="BB661" s="48"/>
      <c r="BC661" s="48"/>
      <c r="BD661" s="48"/>
      <c r="BE661" s="48"/>
      <c r="BF661" s="48"/>
      <c r="BG661" s="48"/>
      <c r="BH661" s="48"/>
      <c r="BI661" s="48"/>
      <c r="BJ661" s="48"/>
      <c r="BK661" s="48"/>
      <c r="BL661" s="48"/>
      <c r="BM661" s="48"/>
      <c r="BN661" s="48"/>
      <c r="BO661" s="48"/>
      <c r="BP661" s="48"/>
      <c r="BQ661" s="48"/>
      <c r="BR661" s="48"/>
      <c r="BS661" s="48"/>
      <c r="BT661" s="48"/>
      <c r="BU661" s="48"/>
      <c r="BV661" s="48"/>
      <c r="BW661" s="48"/>
      <c r="BX661" s="48"/>
      <c r="BY661" s="48"/>
      <c r="BZ661" s="48"/>
      <c r="CA661" s="48"/>
      <c r="CB661" s="48"/>
      <c r="CC661" s="48"/>
      <c r="CD661" s="48"/>
      <c r="CE661" s="48"/>
      <c r="CF661" s="48"/>
      <c r="CG661" s="48"/>
      <c r="CH661" s="48"/>
      <c r="CI661" s="48"/>
      <c r="CJ661" s="48"/>
      <c r="CK661" s="48"/>
      <c r="CL661" s="48"/>
      <c r="CM661" s="48"/>
      <c r="CN661" s="48"/>
      <c r="CO661" s="48"/>
      <c r="CP661" s="48"/>
      <c r="CQ661" s="48"/>
      <c r="CR661" s="48"/>
      <c r="CS661" s="48"/>
      <c r="CT661" s="48"/>
      <c r="CU661" s="48"/>
      <c r="CV661" s="48"/>
      <c r="CW661" s="48"/>
      <c r="CX661" s="48"/>
      <c r="CY661" s="48"/>
      <c r="CZ661" s="48"/>
      <c r="DA661" s="48"/>
      <c r="DB661"/>
    </row>
    <row r="662" spans="1:122" s="24" customFormat="1" x14ac:dyDescent="0.25">
      <c r="A662" s="63"/>
      <c r="B662" s="51" t="s">
        <v>34</v>
      </c>
      <c r="C662" s="76"/>
      <c r="D662" s="137">
        <v>6</v>
      </c>
      <c r="E662" s="138">
        <v>6</v>
      </c>
      <c r="F662" s="53"/>
      <c r="G662" s="66"/>
      <c r="H662" s="53"/>
      <c r="I662" s="66"/>
      <c r="J662" s="88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  <c r="AA662" s="74"/>
      <c r="AB662" s="74"/>
      <c r="AC662" s="74"/>
      <c r="AD662" s="74"/>
      <c r="AE662" s="74"/>
      <c r="AF662" s="74"/>
      <c r="AG662" s="74"/>
      <c r="AH662" s="74"/>
      <c r="AI662" s="74"/>
      <c r="AJ662" s="74"/>
      <c r="AK662" s="74"/>
      <c r="AL662" s="74"/>
      <c r="AM662" s="74"/>
      <c r="AN662" s="74"/>
      <c r="AO662" s="74"/>
      <c r="AP662" s="74"/>
      <c r="AQ662" s="74"/>
      <c r="AR662" s="74"/>
      <c r="AS662" s="74"/>
      <c r="AT662" s="74"/>
      <c r="AU662" s="74"/>
      <c r="AV662" s="74"/>
      <c r="AW662" s="74"/>
      <c r="AX662" s="74"/>
      <c r="AY662" s="74"/>
      <c r="AZ662" s="74"/>
      <c r="BA662" s="74"/>
      <c r="BB662" s="74"/>
      <c r="BC662" s="74"/>
      <c r="BD662" s="74"/>
      <c r="BE662" s="74"/>
      <c r="BF662" s="74"/>
      <c r="BG662" s="74"/>
      <c r="BH662" s="74"/>
      <c r="BI662" s="74"/>
      <c r="BJ662" s="74"/>
      <c r="BK662" s="74"/>
      <c r="BL662" s="74"/>
      <c r="BM662" s="74"/>
      <c r="BN662" s="74"/>
      <c r="BO662" s="74"/>
      <c r="BP662" s="74"/>
      <c r="BQ662" s="74"/>
      <c r="BR662" s="74"/>
      <c r="BS662" s="74"/>
      <c r="BT662" s="74"/>
      <c r="BU662" s="74"/>
      <c r="BV662" s="74"/>
      <c r="BW662" s="74"/>
      <c r="BX662" s="74"/>
      <c r="BY662" s="74"/>
      <c r="BZ662" s="74"/>
      <c r="CA662" s="74"/>
      <c r="CB662" s="74"/>
      <c r="CC662" s="74"/>
      <c r="CD662" s="74"/>
      <c r="CE662" s="74"/>
      <c r="CF662" s="74"/>
      <c r="CG662" s="74"/>
      <c r="CH662" s="74"/>
      <c r="CI662" s="74"/>
      <c r="CJ662" s="74"/>
      <c r="CK662" s="74"/>
      <c r="CL662" s="74"/>
      <c r="CM662" s="74"/>
      <c r="CN662" s="74"/>
      <c r="CO662" s="74"/>
      <c r="CP662" s="74"/>
      <c r="CQ662" s="74"/>
      <c r="CR662" s="74"/>
      <c r="CS662" s="74"/>
      <c r="CT662" s="74"/>
      <c r="CU662" s="74"/>
      <c r="CV662" s="74"/>
      <c r="CW662" s="74"/>
      <c r="CX662" s="74"/>
      <c r="CY662" s="74"/>
      <c r="CZ662" s="74"/>
      <c r="DA662" s="74"/>
      <c r="DB662" s="19"/>
    </row>
    <row r="663" spans="1:122" s="24" customFormat="1" x14ac:dyDescent="0.25">
      <c r="A663" s="63"/>
      <c r="B663" s="51" t="s">
        <v>33</v>
      </c>
      <c r="C663" s="76"/>
      <c r="D663" s="53">
        <v>9.52</v>
      </c>
      <c r="E663" s="66">
        <v>8</v>
      </c>
      <c r="F663" s="53"/>
      <c r="G663" s="66"/>
      <c r="H663" s="53"/>
      <c r="I663" s="66"/>
      <c r="J663" s="88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4"/>
      <c r="AL663" s="74"/>
      <c r="AM663" s="74"/>
      <c r="AN663" s="74"/>
      <c r="AO663" s="74"/>
      <c r="AP663" s="74"/>
      <c r="AQ663" s="74"/>
      <c r="AR663" s="74"/>
      <c r="AS663" s="74"/>
      <c r="AT663" s="74"/>
      <c r="AU663" s="74"/>
      <c r="AV663" s="74"/>
      <c r="AW663" s="74"/>
      <c r="AX663" s="74"/>
      <c r="AY663" s="74"/>
      <c r="AZ663" s="74"/>
      <c r="BA663" s="74"/>
      <c r="BB663" s="74"/>
      <c r="BC663" s="74"/>
      <c r="BD663" s="74"/>
      <c r="BE663" s="74"/>
      <c r="BF663" s="74"/>
      <c r="BG663" s="74"/>
      <c r="BH663" s="74"/>
      <c r="BI663" s="74"/>
      <c r="BJ663" s="74"/>
      <c r="BK663" s="74"/>
      <c r="BL663" s="74"/>
      <c r="BM663" s="74"/>
      <c r="BN663" s="74"/>
      <c r="BO663" s="74"/>
      <c r="BP663" s="74"/>
      <c r="BQ663" s="74"/>
      <c r="BR663" s="74"/>
      <c r="BS663" s="74"/>
      <c r="BT663" s="74"/>
      <c r="BU663" s="74"/>
      <c r="BV663" s="74"/>
      <c r="BW663" s="74"/>
      <c r="BX663" s="74"/>
      <c r="BY663" s="74"/>
      <c r="BZ663" s="74"/>
      <c r="CA663" s="74"/>
      <c r="CB663" s="74"/>
      <c r="CC663" s="74"/>
      <c r="CD663" s="74"/>
      <c r="CE663" s="74"/>
      <c r="CF663" s="74"/>
      <c r="CG663" s="74"/>
      <c r="CH663" s="74"/>
      <c r="CI663" s="74"/>
      <c r="CJ663" s="74"/>
      <c r="CK663" s="74"/>
      <c r="CL663" s="74"/>
      <c r="CM663" s="74"/>
      <c r="CN663" s="74"/>
      <c r="CO663" s="74"/>
      <c r="CP663" s="74"/>
      <c r="CQ663" s="74"/>
      <c r="CR663" s="74"/>
      <c r="CS663" s="74"/>
      <c r="CT663" s="74"/>
      <c r="CU663" s="74"/>
      <c r="CV663" s="74"/>
      <c r="CW663" s="74"/>
      <c r="CX663" s="74"/>
      <c r="CY663" s="74"/>
      <c r="CZ663" s="74"/>
      <c r="DA663" s="74"/>
      <c r="DB663" s="19"/>
    </row>
    <row r="664" spans="1:122" s="24" customFormat="1" x14ac:dyDescent="0.25">
      <c r="A664" s="63"/>
      <c r="B664" s="51" t="s">
        <v>32</v>
      </c>
      <c r="C664" s="76"/>
      <c r="D664" s="137">
        <v>13</v>
      </c>
      <c r="E664" s="138">
        <v>10.4</v>
      </c>
      <c r="F664" s="53"/>
      <c r="G664" s="66"/>
      <c r="H664" s="53"/>
      <c r="I664" s="66"/>
      <c r="J664" s="88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  <c r="AA664" s="74"/>
      <c r="AB664" s="74"/>
      <c r="AC664" s="74"/>
      <c r="AD664" s="74"/>
      <c r="AE664" s="74"/>
      <c r="AF664" s="74"/>
      <c r="AG664" s="74"/>
      <c r="AH664" s="74"/>
      <c r="AI664" s="74"/>
      <c r="AJ664" s="74"/>
      <c r="AK664" s="74"/>
      <c r="AL664" s="74"/>
      <c r="AM664" s="74"/>
      <c r="AN664" s="74"/>
      <c r="AO664" s="74"/>
      <c r="AP664" s="74"/>
      <c r="AQ664" s="74"/>
      <c r="AR664" s="74"/>
      <c r="AS664" s="74"/>
      <c r="AT664" s="74"/>
      <c r="AU664" s="74"/>
      <c r="AV664" s="74"/>
      <c r="AW664" s="74"/>
      <c r="AX664" s="74"/>
      <c r="AY664" s="74"/>
      <c r="AZ664" s="74"/>
      <c r="BA664" s="74"/>
      <c r="BB664" s="74"/>
      <c r="BC664" s="74"/>
      <c r="BD664" s="74"/>
      <c r="BE664" s="74"/>
      <c r="BF664" s="74"/>
      <c r="BG664" s="74"/>
      <c r="BH664" s="74"/>
      <c r="BI664" s="74"/>
      <c r="BJ664" s="74"/>
      <c r="BK664" s="74"/>
      <c r="BL664" s="74"/>
      <c r="BM664" s="74"/>
      <c r="BN664" s="74"/>
      <c r="BO664" s="74"/>
      <c r="BP664" s="74"/>
      <c r="BQ664" s="74"/>
      <c r="BR664" s="74"/>
      <c r="BS664" s="74"/>
      <c r="BT664" s="74"/>
      <c r="BU664" s="74"/>
      <c r="BV664" s="74"/>
      <c r="BW664" s="74"/>
      <c r="BX664" s="74"/>
      <c r="BY664" s="74"/>
      <c r="BZ664" s="74"/>
      <c r="CA664" s="74"/>
      <c r="CB664" s="74"/>
      <c r="CC664" s="74"/>
      <c r="CD664" s="74"/>
      <c r="CE664" s="74"/>
      <c r="CF664" s="74"/>
      <c r="CG664" s="74"/>
      <c r="CH664" s="74"/>
      <c r="CI664" s="74"/>
      <c r="CJ664" s="74"/>
      <c r="CK664" s="74"/>
      <c r="CL664" s="74"/>
      <c r="CM664" s="74"/>
      <c r="CN664" s="74"/>
      <c r="CO664" s="74"/>
      <c r="CP664" s="74"/>
      <c r="CQ664" s="74"/>
      <c r="CR664" s="74"/>
      <c r="CS664" s="74"/>
      <c r="CT664" s="74"/>
      <c r="CU664" s="74"/>
      <c r="CV664" s="74"/>
      <c r="CW664" s="74"/>
      <c r="CX664" s="74"/>
      <c r="CY664" s="74"/>
      <c r="CZ664" s="74"/>
      <c r="DA664" s="74"/>
      <c r="DB664" s="19"/>
    </row>
    <row r="665" spans="1:122" s="24" customFormat="1" x14ac:dyDescent="0.25">
      <c r="A665" s="63"/>
      <c r="B665" s="51" t="s">
        <v>68</v>
      </c>
      <c r="C665" s="76"/>
      <c r="D665" s="137">
        <v>45.6</v>
      </c>
      <c r="E665" s="138">
        <v>45.6</v>
      </c>
      <c r="F665" s="65"/>
      <c r="G665" s="66"/>
      <c r="H665" s="53"/>
      <c r="I665" s="66"/>
      <c r="J665" s="88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  <c r="AL665" s="74"/>
      <c r="AM665" s="74"/>
      <c r="AN665" s="74"/>
      <c r="AO665" s="74"/>
      <c r="AP665" s="74"/>
      <c r="AQ665" s="74"/>
      <c r="AR665" s="74"/>
      <c r="AS665" s="74"/>
      <c r="AT665" s="74"/>
      <c r="AU665" s="74"/>
      <c r="AV665" s="74"/>
      <c r="AW665" s="74"/>
      <c r="AX665" s="74"/>
      <c r="AY665" s="74"/>
      <c r="AZ665" s="74"/>
      <c r="BA665" s="74"/>
      <c r="BB665" s="74"/>
      <c r="BC665" s="74"/>
      <c r="BD665" s="74"/>
      <c r="BE665" s="74"/>
      <c r="BF665" s="74"/>
      <c r="BG665" s="74"/>
      <c r="BH665" s="74"/>
      <c r="BI665" s="74"/>
      <c r="BJ665" s="74"/>
      <c r="BK665" s="74"/>
      <c r="BL665" s="74"/>
      <c r="BM665" s="74"/>
      <c r="BN665" s="74"/>
      <c r="BO665" s="74"/>
      <c r="BP665" s="74"/>
      <c r="BQ665" s="74"/>
      <c r="BR665" s="74"/>
      <c r="BS665" s="74"/>
      <c r="BT665" s="74"/>
      <c r="BU665" s="74"/>
      <c r="BV665" s="74"/>
      <c r="BW665" s="74"/>
      <c r="BX665" s="74"/>
      <c r="BY665" s="74"/>
      <c r="BZ665" s="74"/>
      <c r="CA665" s="74"/>
      <c r="CB665" s="74"/>
      <c r="CC665" s="74"/>
      <c r="CD665" s="74"/>
      <c r="CE665" s="74"/>
      <c r="CF665" s="74"/>
      <c r="CG665" s="74"/>
      <c r="CH665" s="74"/>
      <c r="CI665" s="74"/>
      <c r="CJ665" s="74"/>
      <c r="CK665" s="74"/>
      <c r="CL665" s="74"/>
      <c r="CM665" s="74"/>
      <c r="CN665" s="74"/>
      <c r="CO665" s="74"/>
      <c r="CP665" s="74"/>
      <c r="CQ665" s="74"/>
      <c r="CR665" s="74"/>
      <c r="CS665" s="74"/>
      <c r="CT665" s="74"/>
      <c r="CU665" s="74"/>
      <c r="CV665" s="74"/>
      <c r="CW665" s="74"/>
      <c r="CX665" s="74"/>
      <c r="CY665" s="74"/>
      <c r="CZ665" s="74"/>
      <c r="DA665" s="74"/>
      <c r="DB665" s="19"/>
    </row>
    <row r="666" spans="1:122" s="24" customFormat="1" x14ac:dyDescent="0.25">
      <c r="A666" s="63"/>
      <c r="B666" s="51" t="s">
        <v>52</v>
      </c>
      <c r="C666" s="76"/>
      <c r="D666" s="137">
        <v>69</v>
      </c>
      <c r="E666" s="138">
        <v>69</v>
      </c>
      <c r="F666" s="53"/>
      <c r="G666" s="66"/>
      <c r="H666" s="53"/>
      <c r="I666" s="66"/>
      <c r="J666" s="88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  <c r="AA666" s="74"/>
      <c r="AB666" s="74"/>
      <c r="AC666" s="74"/>
      <c r="AD666" s="74"/>
      <c r="AE666" s="74"/>
      <c r="AF666" s="74"/>
      <c r="AG666" s="74"/>
      <c r="AH666" s="74"/>
      <c r="AI666" s="74"/>
      <c r="AJ666" s="74"/>
      <c r="AK666" s="74"/>
      <c r="AL666" s="74"/>
      <c r="AM666" s="74"/>
      <c r="AN666" s="74"/>
      <c r="AO666" s="74"/>
      <c r="AP666" s="74"/>
      <c r="AQ666" s="74"/>
      <c r="AR666" s="74"/>
      <c r="AS666" s="74"/>
      <c r="AT666" s="74"/>
      <c r="AU666" s="74"/>
      <c r="AV666" s="74"/>
      <c r="AW666" s="74"/>
      <c r="AX666" s="74"/>
      <c r="AY666" s="74"/>
      <c r="AZ666" s="74"/>
      <c r="BA666" s="74"/>
      <c r="BB666" s="74"/>
      <c r="BC666" s="74"/>
      <c r="BD666" s="74"/>
      <c r="BE666" s="74"/>
      <c r="BF666" s="74"/>
      <c r="BG666" s="74"/>
      <c r="BH666" s="74"/>
      <c r="BI666" s="74"/>
      <c r="BJ666" s="74"/>
      <c r="BK666" s="74"/>
      <c r="BL666" s="74"/>
      <c r="BM666" s="74"/>
      <c r="BN666" s="74"/>
      <c r="BO666" s="74"/>
      <c r="BP666" s="74"/>
      <c r="BQ666" s="74"/>
      <c r="BR666" s="74"/>
      <c r="BS666" s="74"/>
      <c r="BT666" s="74"/>
      <c r="BU666" s="74"/>
      <c r="BV666" s="74"/>
      <c r="BW666" s="74"/>
      <c r="BX666" s="74"/>
      <c r="BY666" s="74"/>
      <c r="BZ666" s="74"/>
      <c r="CA666" s="74"/>
      <c r="CB666" s="74"/>
      <c r="CC666" s="74"/>
      <c r="CD666" s="74"/>
      <c r="CE666" s="74"/>
      <c r="CF666" s="74"/>
      <c r="CG666" s="74"/>
      <c r="CH666" s="74"/>
      <c r="CI666" s="74"/>
      <c r="CJ666" s="74"/>
      <c r="CK666" s="74"/>
      <c r="CL666" s="74"/>
      <c r="CM666" s="74"/>
      <c r="CN666" s="74"/>
      <c r="CO666" s="74"/>
      <c r="CP666" s="74"/>
      <c r="CQ666" s="74"/>
      <c r="CR666" s="74"/>
      <c r="CS666" s="74"/>
      <c r="CT666" s="74"/>
      <c r="CU666" s="74"/>
      <c r="CV666" s="74"/>
      <c r="CW666" s="74"/>
      <c r="CX666" s="74"/>
      <c r="CY666" s="74"/>
      <c r="CZ666" s="74"/>
      <c r="DA666" s="74"/>
      <c r="DB666" s="19"/>
    </row>
    <row r="667" spans="1:122" s="24" customFormat="1" x14ac:dyDescent="0.25">
      <c r="A667" s="63"/>
      <c r="B667" s="51" t="s">
        <v>19</v>
      </c>
      <c r="C667" s="76"/>
      <c r="D667" s="138">
        <v>1</v>
      </c>
      <c r="E667" s="138">
        <v>1</v>
      </c>
      <c r="F667" s="66"/>
      <c r="G667" s="66"/>
      <c r="H667" s="66"/>
      <c r="I667" s="66"/>
      <c r="J667" s="88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  <c r="AL667" s="74"/>
      <c r="AM667" s="74"/>
      <c r="AN667" s="74"/>
      <c r="AO667" s="74"/>
      <c r="AP667" s="74"/>
      <c r="AQ667" s="74"/>
      <c r="AR667" s="74"/>
      <c r="AS667" s="74"/>
      <c r="AT667" s="74"/>
      <c r="AU667" s="74"/>
      <c r="AV667" s="74"/>
      <c r="AW667" s="74"/>
      <c r="AX667" s="74"/>
      <c r="AY667" s="74"/>
      <c r="AZ667" s="74"/>
      <c r="BA667" s="74"/>
      <c r="BB667" s="74"/>
      <c r="BC667" s="74"/>
      <c r="BD667" s="74"/>
      <c r="BE667" s="74"/>
      <c r="BF667" s="74"/>
      <c r="BG667" s="74"/>
      <c r="BH667" s="74"/>
      <c r="BI667" s="74"/>
      <c r="BJ667" s="74"/>
      <c r="BK667" s="74"/>
      <c r="BL667" s="74"/>
      <c r="BM667" s="74"/>
      <c r="BN667" s="74"/>
      <c r="BO667" s="74"/>
      <c r="BP667" s="74"/>
      <c r="BQ667" s="74"/>
      <c r="BR667" s="74"/>
      <c r="BS667" s="74"/>
      <c r="BT667" s="74"/>
      <c r="BU667" s="74"/>
      <c r="BV667" s="74"/>
      <c r="BW667" s="74"/>
      <c r="BX667" s="74"/>
      <c r="BY667" s="74"/>
      <c r="BZ667" s="74"/>
      <c r="CA667" s="74"/>
      <c r="CB667" s="74"/>
      <c r="CC667" s="74"/>
      <c r="CD667" s="74"/>
      <c r="CE667" s="74"/>
      <c r="CF667" s="74"/>
      <c r="CG667" s="74"/>
      <c r="CH667" s="74"/>
      <c r="CI667" s="74"/>
      <c r="CJ667" s="74"/>
      <c r="CK667" s="74"/>
      <c r="CL667" s="74"/>
      <c r="CM667" s="74"/>
      <c r="CN667" s="74"/>
      <c r="CO667" s="74"/>
      <c r="CP667" s="74"/>
      <c r="CQ667" s="74"/>
      <c r="CR667" s="74"/>
      <c r="CS667" s="74"/>
      <c r="CT667" s="74"/>
      <c r="CU667" s="74"/>
      <c r="CV667" s="74"/>
      <c r="CW667" s="74"/>
      <c r="CX667" s="74"/>
      <c r="CY667" s="74"/>
      <c r="CZ667" s="74"/>
      <c r="DA667" s="74"/>
      <c r="DB667" s="19"/>
    </row>
    <row r="668" spans="1:122" s="24" customFormat="1" x14ac:dyDescent="0.25">
      <c r="A668" s="63"/>
      <c r="B668" s="51" t="s">
        <v>69</v>
      </c>
      <c r="C668" s="76"/>
      <c r="D668" s="137"/>
      <c r="E668" s="138">
        <v>134</v>
      </c>
      <c r="F668" s="53"/>
      <c r="G668" s="66"/>
      <c r="H668" s="53"/>
      <c r="I668" s="65"/>
      <c r="J668" s="88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4"/>
      <c r="AJ668" s="74"/>
      <c r="AK668" s="74"/>
      <c r="AL668" s="74"/>
      <c r="AM668" s="74"/>
      <c r="AN668" s="74"/>
      <c r="AO668" s="74"/>
      <c r="AP668" s="74"/>
      <c r="AQ668" s="74"/>
      <c r="AR668" s="74"/>
      <c r="AS668" s="74"/>
      <c r="AT668" s="74"/>
      <c r="AU668" s="74"/>
      <c r="AV668" s="74"/>
      <c r="AW668" s="74"/>
      <c r="AX668" s="74"/>
      <c r="AY668" s="74"/>
      <c r="AZ668" s="74"/>
      <c r="BA668" s="74"/>
      <c r="BB668" s="74"/>
      <c r="BC668" s="74"/>
      <c r="BD668" s="74"/>
      <c r="BE668" s="74"/>
      <c r="BF668" s="74"/>
      <c r="BG668" s="74"/>
      <c r="BH668" s="74"/>
      <c r="BI668" s="74"/>
      <c r="BJ668" s="74"/>
      <c r="BK668" s="74"/>
      <c r="BL668" s="74"/>
      <c r="BM668" s="74"/>
      <c r="BN668" s="74"/>
      <c r="BO668" s="74"/>
      <c r="BP668" s="74"/>
      <c r="BQ668" s="74"/>
      <c r="BR668" s="74"/>
      <c r="BS668" s="74"/>
      <c r="BT668" s="74"/>
      <c r="BU668" s="74"/>
      <c r="BV668" s="74"/>
      <c r="BW668" s="74"/>
      <c r="BX668" s="74"/>
      <c r="BY668" s="74"/>
      <c r="BZ668" s="74"/>
      <c r="CA668" s="74"/>
      <c r="CB668" s="74"/>
      <c r="CC668" s="74"/>
      <c r="CD668" s="74"/>
      <c r="CE668" s="74"/>
      <c r="CF668" s="74"/>
      <c r="CG668" s="74"/>
      <c r="CH668" s="74"/>
      <c r="CI668" s="74"/>
      <c r="CJ668" s="74"/>
      <c r="CK668" s="74"/>
      <c r="CL668" s="74"/>
      <c r="CM668" s="74"/>
      <c r="CN668" s="74"/>
      <c r="CO668" s="74"/>
      <c r="CP668" s="74"/>
      <c r="CQ668" s="74"/>
      <c r="CR668" s="74"/>
      <c r="CS668" s="74"/>
      <c r="CT668" s="74"/>
      <c r="CU668" s="74"/>
      <c r="CV668" s="74"/>
      <c r="CW668" s="74"/>
      <c r="CX668" s="74"/>
      <c r="CY668" s="74"/>
      <c r="CZ668" s="74"/>
      <c r="DA668" s="74"/>
      <c r="DB668" s="19"/>
    </row>
    <row r="669" spans="1:122" s="27" customFormat="1" x14ac:dyDescent="0.25">
      <c r="A669" s="177" t="s">
        <v>269</v>
      </c>
      <c r="B669" s="51"/>
      <c r="C669" s="64">
        <v>180</v>
      </c>
      <c r="D669" s="53"/>
      <c r="E669" s="66"/>
      <c r="F669" s="89">
        <v>0.6</v>
      </c>
      <c r="G669" s="138">
        <v>0.06</v>
      </c>
      <c r="H669" s="137">
        <v>15</v>
      </c>
      <c r="I669" s="178">
        <v>62.5</v>
      </c>
      <c r="J669" s="173" t="s">
        <v>270</v>
      </c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  <c r="AL669" s="74"/>
      <c r="AM669" s="74"/>
      <c r="AN669" s="74"/>
      <c r="AO669" s="74"/>
      <c r="AP669" s="74"/>
      <c r="AQ669" s="74"/>
      <c r="AR669" s="74"/>
      <c r="AS669" s="74"/>
      <c r="AT669" s="74"/>
      <c r="AU669" s="74"/>
      <c r="AV669" s="74"/>
      <c r="AW669" s="74"/>
      <c r="AX669" s="74"/>
      <c r="AY669" s="74"/>
      <c r="AZ669" s="74"/>
      <c r="BA669" s="74"/>
      <c r="BB669" s="74"/>
      <c r="BC669" s="74"/>
      <c r="BD669" s="74"/>
      <c r="BE669" s="74"/>
      <c r="BF669" s="74"/>
      <c r="BG669" s="74"/>
      <c r="BH669" s="74"/>
      <c r="BI669" s="74"/>
      <c r="BJ669" s="74"/>
      <c r="BK669" s="74"/>
      <c r="BL669" s="74"/>
      <c r="BM669" s="74"/>
      <c r="BN669" s="74"/>
      <c r="BO669" s="74"/>
      <c r="BP669" s="74"/>
      <c r="BQ669" s="74"/>
      <c r="BR669" s="74"/>
      <c r="BS669" s="74"/>
      <c r="BT669" s="74"/>
      <c r="BU669" s="74"/>
      <c r="BV669" s="74"/>
      <c r="BW669" s="74"/>
      <c r="BX669" s="74"/>
      <c r="BY669" s="74"/>
      <c r="BZ669" s="74"/>
      <c r="CA669" s="74"/>
      <c r="CB669" s="74"/>
      <c r="CC669" s="74"/>
      <c r="CD669" s="74"/>
      <c r="CE669" s="74"/>
      <c r="CF669" s="74"/>
      <c r="CG669" s="74"/>
      <c r="CH669" s="74"/>
      <c r="CI669" s="74"/>
      <c r="CJ669" s="74"/>
      <c r="CK669" s="74"/>
      <c r="CL669" s="74"/>
      <c r="CM669" s="74"/>
      <c r="CN669" s="74"/>
      <c r="CO669" s="74"/>
      <c r="CP669" s="74"/>
      <c r="CQ669" s="74"/>
      <c r="CR669" s="74"/>
      <c r="CS669" s="74"/>
      <c r="CT669" s="74"/>
      <c r="CU669" s="74"/>
      <c r="CV669" s="74"/>
      <c r="CW669" s="74"/>
      <c r="CX669" s="74"/>
      <c r="CY669" s="74"/>
      <c r="CZ669" s="74"/>
      <c r="DA669" s="74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  <c r="DQ669" s="19"/>
      <c r="DR669" s="19"/>
    </row>
    <row r="670" spans="1:122" s="27" customFormat="1" x14ac:dyDescent="0.25">
      <c r="A670" s="179"/>
      <c r="B670" s="91" t="s">
        <v>244</v>
      </c>
      <c r="C670" s="64"/>
      <c r="D670" s="53">
        <v>15.3</v>
      </c>
      <c r="E670" s="66">
        <v>15</v>
      </c>
      <c r="F670" s="89"/>
      <c r="G670" s="64"/>
      <c r="H670" s="81"/>
      <c r="I670" s="178"/>
      <c r="J670" s="173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4"/>
      <c r="AL670" s="74"/>
      <c r="AM670" s="74"/>
      <c r="AN670" s="74"/>
      <c r="AO670" s="74"/>
      <c r="AP670" s="74"/>
      <c r="AQ670" s="74"/>
      <c r="AR670" s="74"/>
      <c r="AS670" s="74"/>
      <c r="AT670" s="74"/>
      <c r="AU670" s="74"/>
      <c r="AV670" s="74"/>
      <c r="AW670" s="74"/>
      <c r="AX670" s="74"/>
      <c r="AY670" s="74"/>
      <c r="AZ670" s="74"/>
      <c r="BA670" s="74"/>
      <c r="BB670" s="74"/>
      <c r="BC670" s="74"/>
      <c r="BD670" s="74"/>
      <c r="BE670" s="74"/>
      <c r="BF670" s="74"/>
      <c r="BG670" s="74"/>
      <c r="BH670" s="74"/>
      <c r="BI670" s="74"/>
      <c r="BJ670" s="74"/>
      <c r="BK670" s="74"/>
      <c r="BL670" s="74"/>
      <c r="BM670" s="74"/>
      <c r="BN670" s="74"/>
      <c r="BO670" s="74"/>
      <c r="BP670" s="74"/>
      <c r="BQ670" s="74"/>
      <c r="BR670" s="74"/>
      <c r="BS670" s="74"/>
      <c r="BT670" s="74"/>
      <c r="BU670" s="74"/>
      <c r="BV670" s="74"/>
      <c r="BW670" s="74"/>
      <c r="BX670" s="74"/>
      <c r="BY670" s="74"/>
      <c r="BZ670" s="74"/>
      <c r="CA670" s="74"/>
      <c r="CB670" s="74"/>
      <c r="CC670" s="74"/>
      <c r="CD670" s="74"/>
      <c r="CE670" s="74"/>
      <c r="CF670" s="74"/>
      <c r="CG670" s="74"/>
      <c r="CH670" s="74"/>
      <c r="CI670" s="74"/>
      <c r="CJ670" s="74"/>
      <c r="CK670" s="74"/>
      <c r="CL670" s="74"/>
      <c r="CM670" s="74"/>
      <c r="CN670" s="74"/>
      <c r="CO670" s="74"/>
      <c r="CP670" s="74"/>
      <c r="CQ670" s="74"/>
      <c r="CR670" s="74"/>
      <c r="CS670" s="74"/>
      <c r="CT670" s="74"/>
      <c r="CU670" s="74"/>
      <c r="CV670" s="74"/>
      <c r="CW670" s="74"/>
      <c r="CX670" s="74"/>
      <c r="CY670" s="74"/>
      <c r="CZ670" s="74"/>
      <c r="DA670" s="74"/>
      <c r="DB670" s="19"/>
      <c r="DC670" s="19"/>
      <c r="DD670" s="19"/>
      <c r="DE670" s="19"/>
      <c r="DF670" s="19"/>
      <c r="DG670" s="19"/>
      <c r="DH670" s="19"/>
      <c r="DI670" s="19"/>
      <c r="DJ670" s="19"/>
      <c r="DK670" s="19"/>
      <c r="DL670" s="19"/>
      <c r="DM670" s="19"/>
      <c r="DN670" s="19"/>
      <c r="DO670" s="19"/>
      <c r="DP670" s="19"/>
      <c r="DQ670" s="19"/>
      <c r="DR670" s="19"/>
    </row>
    <row r="671" spans="1:122" s="27" customFormat="1" x14ac:dyDescent="0.25">
      <c r="A671" s="179"/>
      <c r="B671" s="51" t="s">
        <v>52</v>
      </c>
      <c r="C671" s="64"/>
      <c r="D671" s="53">
        <v>180</v>
      </c>
      <c r="E671" s="66">
        <v>180</v>
      </c>
      <c r="F671" s="89"/>
      <c r="G671" s="64"/>
      <c r="H671" s="81"/>
      <c r="I671" s="178"/>
      <c r="J671" s="173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4"/>
      <c r="AL671" s="74"/>
      <c r="AM671" s="74"/>
      <c r="AN671" s="74"/>
      <c r="AO671" s="74"/>
      <c r="AP671" s="74"/>
      <c r="AQ671" s="74"/>
      <c r="AR671" s="74"/>
      <c r="AS671" s="74"/>
      <c r="AT671" s="74"/>
      <c r="AU671" s="74"/>
      <c r="AV671" s="74"/>
      <c r="AW671" s="74"/>
      <c r="AX671" s="74"/>
      <c r="AY671" s="74"/>
      <c r="AZ671" s="74"/>
      <c r="BA671" s="74"/>
      <c r="BB671" s="74"/>
      <c r="BC671" s="74"/>
      <c r="BD671" s="74"/>
      <c r="BE671" s="74"/>
      <c r="BF671" s="74"/>
      <c r="BG671" s="74"/>
      <c r="BH671" s="74"/>
      <c r="BI671" s="74"/>
      <c r="BJ671" s="74"/>
      <c r="BK671" s="74"/>
      <c r="BL671" s="74"/>
      <c r="BM671" s="74"/>
      <c r="BN671" s="74"/>
      <c r="BO671" s="74"/>
      <c r="BP671" s="74"/>
      <c r="BQ671" s="74"/>
      <c r="BR671" s="74"/>
      <c r="BS671" s="74"/>
      <c r="BT671" s="74"/>
      <c r="BU671" s="74"/>
      <c r="BV671" s="74"/>
      <c r="BW671" s="74"/>
      <c r="BX671" s="74"/>
      <c r="BY671" s="74"/>
      <c r="BZ671" s="74"/>
      <c r="CA671" s="74"/>
      <c r="CB671" s="74"/>
      <c r="CC671" s="74"/>
      <c r="CD671" s="74"/>
      <c r="CE671" s="74"/>
      <c r="CF671" s="74"/>
      <c r="CG671" s="74"/>
      <c r="CH671" s="74"/>
      <c r="CI671" s="74"/>
      <c r="CJ671" s="74"/>
      <c r="CK671" s="74"/>
      <c r="CL671" s="74"/>
      <c r="CM671" s="74"/>
      <c r="CN671" s="74"/>
      <c r="CO671" s="74"/>
      <c r="CP671" s="74"/>
      <c r="CQ671" s="74"/>
      <c r="CR671" s="74"/>
      <c r="CS671" s="74"/>
      <c r="CT671" s="74"/>
      <c r="CU671" s="74"/>
      <c r="CV671" s="74"/>
      <c r="CW671" s="74"/>
      <c r="CX671" s="74"/>
      <c r="CY671" s="74"/>
      <c r="CZ671" s="74"/>
      <c r="DA671" s="74"/>
      <c r="DB671" s="19"/>
      <c r="DC671" s="19"/>
      <c r="DD671" s="19"/>
      <c r="DE671" s="19"/>
      <c r="DF671" s="19"/>
      <c r="DG671" s="19"/>
      <c r="DH671" s="19"/>
      <c r="DI671" s="19"/>
      <c r="DJ671" s="19"/>
      <c r="DK671" s="19"/>
      <c r="DL671" s="19"/>
      <c r="DM671" s="19"/>
      <c r="DN671" s="19"/>
      <c r="DO671" s="19"/>
      <c r="DP671" s="19"/>
      <c r="DQ671" s="19"/>
      <c r="DR671" s="19"/>
    </row>
    <row r="672" spans="1:122" s="27" customFormat="1" x14ac:dyDescent="0.25">
      <c r="A672" s="179"/>
      <c r="B672" s="51" t="s">
        <v>18</v>
      </c>
      <c r="C672" s="64"/>
      <c r="D672" s="53">
        <v>5</v>
      </c>
      <c r="E672" s="66">
        <v>5</v>
      </c>
      <c r="F672" s="89"/>
      <c r="G672" s="64"/>
      <c r="H672" s="81"/>
      <c r="I672" s="178"/>
      <c r="J672" s="173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4"/>
      <c r="AJ672" s="74"/>
      <c r="AK672" s="74"/>
      <c r="AL672" s="74"/>
      <c r="AM672" s="74"/>
      <c r="AN672" s="74"/>
      <c r="AO672" s="74"/>
      <c r="AP672" s="74"/>
      <c r="AQ672" s="74"/>
      <c r="AR672" s="74"/>
      <c r="AS672" s="74"/>
      <c r="AT672" s="74"/>
      <c r="AU672" s="74"/>
      <c r="AV672" s="74"/>
      <c r="AW672" s="74"/>
      <c r="AX672" s="74"/>
      <c r="AY672" s="74"/>
      <c r="AZ672" s="74"/>
      <c r="BA672" s="74"/>
      <c r="BB672" s="74"/>
      <c r="BC672" s="74"/>
      <c r="BD672" s="74"/>
      <c r="BE672" s="74"/>
      <c r="BF672" s="74"/>
      <c r="BG672" s="74"/>
      <c r="BH672" s="74"/>
      <c r="BI672" s="74"/>
      <c r="BJ672" s="74"/>
      <c r="BK672" s="74"/>
      <c r="BL672" s="74"/>
      <c r="BM672" s="74"/>
      <c r="BN672" s="74"/>
      <c r="BO672" s="74"/>
      <c r="BP672" s="74"/>
      <c r="BQ672" s="74"/>
      <c r="BR672" s="74"/>
      <c r="BS672" s="74"/>
      <c r="BT672" s="74"/>
      <c r="BU672" s="74"/>
      <c r="BV672" s="74"/>
      <c r="BW672" s="74"/>
      <c r="BX672" s="74"/>
      <c r="BY672" s="74"/>
      <c r="BZ672" s="74"/>
      <c r="CA672" s="74"/>
      <c r="CB672" s="74"/>
      <c r="CC672" s="74"/>
      <c r="CD672" s="74"/>
      <c r="CE672" s="74"/>
      <c r="CF672" s="74"/>
      <c r="CG672" s="74"/>
      <c r="CH672" s="74"/>
      <c r="CI672" s="74"/>
      <c r="CJ672" s="74"/>
      <c r="CK672" s="74"/>
      <c r="CL672" s="74"/>
      <c r="CM672" s="74"/>
      <c r="CN672" s="74"/>
      <c r="CO672" s="74"/>
      <c r="CP672" s="74"/>
      <c r="CQ672" s="74"/>
      <c r="CR672" s="74"/>
      <c r="CS672" s="74"/>
      <c r="CT672" s="74"/>
      <c r="CU672" s="74"/>
      <c r="CV672" s="74"/>
      <c r="CW672" s="74"/>
      <c r="CX672" s="74"/>
      <c r="CY672" s="74"/>
      <c r="CZ672" s="74"/>
      <c r="DA672" s="74"/>
      <c r="DB672" s="19"/>
      <c r="DC672" s="19"/>
      <c r="DD672" s="19"/>
      <c r="DE672" s="19"/>
      <c r="DF672" s="19"/>
      <c r="DG672" s="19"/>
      <c r="DH672" s="19"/>
      <c r="DI672" s="19"/>
      <c r="DJ672" s="19"/>
      <c r="DK672" s="19"/>
      <c r="DL672" s="19"/>
      <c r="DM672" s="19"/>
      <c r="DN672" s="19"/>
      <c r="DO672" s="19"/>
      <c r="DP672" s="19"/>
      <c r="DQ672" s="19"/>
      <c r="DR672" s="19"/>
    </row>
    <row r="673" spans="1:105" ht="16.5" thickBot="1" x14ac:dyDescent="0.3">
      <c r="A673" s="105" t="s">
        <v>46</v>
      </c>
      <c r="B673" s="106"/>
      <c r="C673" s="107">
        <v>37.5</v>
      </c>
      <c r="D673" s="108">
        <v>37.5</v>
      </c>
      <c r="E673" s="108">
        <v>37.5</v>
      </c>
      <c r="F673" s="109">
        <v>1.8</v>
      </c>
      <c r="G673" s="109">
        <v>0.4</v>
      </c>
      <c r="H673" s="109">
        <v>18</v>
      </c>
      <c r="I673" s="109">
        <v>82.5</v>
      </c>
      <c r="J673" s="221"/>
    </row>
    <row r="674" spans="1:105" ht="16.5" thickBot="1" x14ac:dyDescent="0.3">
      <c r="A674" s="78" t="s">
        <v>26</v>
      </c>
      <c r="B674" s="79"/>
      <c r="C674" s="80">
        <v>632.5</v>
      </c>
      <c r="D674" s="110"/>
      <c r="E674" s="61"/>
      <c r="F674" s="61">
        <f>SUM(F644:F673)</f>
        <v>19.650000000000002</v>
      </c>
      <c r="G674" s="61">
        <f t="shared" ref="G674:I674" si="7">SUM(G644:G673)</f>
        <v>20.619999999999997</v>
      </c>
      <c r="H674" s="61">
        <f t="shared" si="7"/>
        <v>95.3</v>
      </c>
      <c r="I674" s="61">
        <f t="shared" si="7"/>
        <v>643</v>
      </c>
      <c r="J674" s="189"/>
    </row>
    <row r="675" spans="1:105" x14ac:dyDescent="0.25">
      <c r="A675" s="83"/>
      <c r="B675" s="84" t="s">
        <v>47</v>
      </c>
      <c r="C675" s="85"/>
      <c r="D675" s="260"/>
      <c r="E675" s="54"/>
      <c r="F675" s="259"/>
      <c r="G675" s="54"/>
      <c r="H675" s="260"/>
      <c r="I675" s="259"/>
      <c r="J675" s="88"/>
    </row>
    <row r="676" spans="1:105" s="18" customFormat="1" x14ac:dyDescent="0.25">
      <c r="A676" s="63" t="s">
        <v>49</v>
      </c>
      <c r="B676" s="204"/>
      <c r="C676" s="197">
        <v>50</v>
      </c>
      <c r="D676" s="198"/>
      <c r="E676" s="66"/>
      <c r="F676" s="65">
        <v>1</v>
      </c>
      <c r="G676" s="66">
        <v>2</v>
      </c>
      <c r="H676" s="198">
        <v>43.5</v>
      </c>
      <c r="I676" s="65">
        <v>196</v>
      </c>
      <c r="J676" s="88" t="s">
        <v>186</v>
      </c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  <c r="AT676" s="48"/>
      <c r="AU676" s="48"/>
      <c r="AV676" s="48"/>
      <c r="AW676" s="48"/>
      <c r="AX676" s="48"/>
      <c r="AY676" s="48"/>
      <c r="AZ676" s="48"/>
      <c r="BA676" s="48"/>
      <c r="BB676" s="48"/>
      <c r="BC676" s="48"/>
      <c r="BD676" s="48"/>
      <c r="BE676" s="48"/>
      <c r="BF676" s="48"/>
      <c r="BG676" s="48"/>
      <c r="BH676" s="48"/>
      <c r="BI676" s="48"/>
      <c r="BJ676" s="48"/>
      <c r="BK676" s="48"/>
      <c r="BL676" s="48"/>
      <c r="BM676" s="48"/>
      <c r="BN676" s="48"/>
      <c r="BO676" s="48"/>
      <c r="BP676" s="48"/>
      <c r="BQ676" s="48"/>
      <c r="BR676" s="48"/>
      <c r="BS676" s="48"/>
      <c r="BT676" s="48"/>
      <c r="BU676" s="48"/>
      <c r="BV676" s="48"/>
      <c r="BW676" s="48"/>
      <c r="BX676" s="48"/>
      <c r="BY676" s="48"/>
      <c r="BZ676" s="48"/>
      <c r="CA676" s="48"/>
      <c r="CB676" s="48"/>
      <c r="CC676" s="48"/>
      <c r="CD676" s="48"/>
      <c r="CE676" s="48"/>
      <c r="CF676" s="48"/>
      <c r="CG676" s="48"/>
      <c r="CH676" s="48"/>
      <c r="CI676" s="48"/>
      <c r="CJ676" s="48"/>
      <c r="CK676" s="48"/>
      <c r="CL676" s="48"/>
      <c r="CM676" s="48"/>
      <c r="CN676" s="48"/>
      <c r="CO676" s="48"/>
      <c r="CP676" s="48"/>
      <c r="CQ676" s="48"/>
      <c r="CR676" s="48"/>
      <c r="CS676" s="48"/>
      <c r="CT676" s="48"/>
      <c r="CU676" s="48"/>
      <c r="CV676" s="48"/>
      <c r="CW676" s="48"/>
      <c r="CX676" s="48"/>
      <c r="CY676" s="48"/>
      <c r="CZ676" s="48"/>
      <c r="DA676" s="48"/>
    </row>
    <row r="677" spans="1:105" s="18" customFormat="1" x14ac:dyDescent="0.25">
      <c r="A677" s="63"/>
      <c r="B677" s="204" t="s">
        <v>43</v>
      </c>
      <c r="C677" s="197"/>
      <c r="D677" s="198">
        <v>24.1</v>
      </c>
      <c r="E677" s="66">
        <v>24.1</v>
      </c>
      <c r="F677" s="65"/>
      <c r="G677" s="66"/>
      <c r="H677" s="198"/>
      <c r="I677" s="65"/>
      <c r="J677" s="8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  <c r="AT677" s="48"/>
      <c r="AU677" s="48"/>
      <c r="AV677" s="48"/>
      <c r="AW677" s="48"/>
      <c r="AX677" s="48"/>
      <c r="AY677" s="48"/>
      <c r="AZ677" s="48"/>
      <c r="BA677" s="48"/>
      <c r="BB677" s="48"/>
      <c r="BC677" s="48"/>
      <c r="BD677" s="48"/>
      <c r="BE677" s="48"/>
      <c r="BF677" s="48"/>
      <c r="BG677" s="48"/>
      <c r="BH677" s="48"/>
      <c r="BI677" s="48"/>
      <c r="BJ677" s="48"/>
      <c r="BK677" s="48"/>
      <c r="BL677" s="48"/>
      <c r="BM677" s="48"/>
      <c r="BN677" s="48"/>
      <c r="BO677" s="48"/>
      <c r="BP677" s="48"/>
      <c r="BQ677" s="48"/>
      <c r="BR677" s="48"/>
      <c r="BS677" s="48"/>
      <c r="BT677" s="48"/>
      <c r="BU677" s="48"/>
      <c r="BV677" s="48"/>
      <c r="BW677" s="48"/>
      <c r="BX677" s="48"/>
      <c r="BY677" s="48"/>
      <c r="BZ677" s="48"/>
      <c r="CA677" s="48"/>
      <c r="CB677" s="48"/>
      <c r="CC677" s="48"/>
      <c r="CD677" s="48"/>
      <c r="CE677" s="48"/>
      <c r="CF677" s="48"/>
      <c r="CG677" s="48"/>
      <c r="CH677" s="48"/>
      <c r="CI677" s="48"/>
      <c r="CJ677" s="48"/>
      <c r="CK677" s="48"/>
      <c r="CL677" s="48"/>
      <c r="CM677" s="48"/>
      <c r="CN677" s="48"/>
      <c r="CO677" s="48"/>
      <c r="CP677" s="48"/>
      <c r="CQ677" s="48"/>
      <c r="CR677" s="48"/>
      <c r="CS677" s="48"/>
      <c r="CT677" s="48"/>
      <c r="CU677" s="48"/>
      <c r="CV677" s="48"/>
      <c r="CW677" s="48"/>
      <c r="CX677" s="48"/>
      <c r="CY677" s="48"/>
      <c r="CZ677" s="48"/>
      <c r="DA677" s="48"/>
    </row>
    <row r="678" spans="1:105" s="18" customFormat="1" x14ac:dyDescent="0.25">
      <c r="A678" s="63"/>
      <c r="B678" s="204" t="s">
        <v>20</v>
      </c>
      <c r="C678" s="197"/>
      <c r="D678" s="198">
        <v>2.5</v>
      </c>
      <c r="E678" s="66">
        <v>2.5</v>
      </c>
      <c r="F678" s="65"/>
      <c r="G678" s="66"/>
      <c r="H678" s="198"/>
      <c r="I678" s="65"/>
      <c r="J678" s="8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  <c r="AT678" s="48"/>
      <c r="AU678" s="48"/>
      <c r="AV678" s="48"/>
      <c r="AW678" s="48"/>
      <c r="AX678" s="48"/>
      <c r="AY678" s="48"/>
      <c r="AZ678" s="48"/>
      <c r="BA678" s="48"/>
      <c r="BB678" s="48"/>
      <c r="BC678" s="48"/>
      <c r="BD678" s="48"/>
      <c r="BE678" s="48"/>
      <c r="BF678" s="48"/>
      <c r="BG678" s="48"/>
      <c r="BH678" s="48"/>
      <c r="BI678" s="48"/>
      <c r="BJ678" s="48"/>
      <c r="BK678" s="48"/>
      <c r="BL678" s="48"/>
      <c r="BM678" s="48"/>
      <c r="BN678" s="48"/>
      <c r="BO678" s="48"/>
      <c r="BP678" s="48"/>
      <c r="BQ678" s="48"/>
      <c r="BR678" s="48"/>
      <c r="BS678" s="48"/>
      <c r="BT678" s="48"/>
      <c r="BU678" s="48"/>
      <c r="BV678" s="48"/>
      <c r="BW678" s="48"/>
      <c r="BX678" s="48"/>
      <c r="BY678" s="48"/>
      <c r="BZ678" s="48"/>
      <c r="CA678" s="48"/>
      <c r="CB678" s="48"/>
      <c r="CC678" s="48"/>
      <c r="CD678" s="48"/>
      <c r="CE678" s="48"/>
      <c r="CF678" s="48"/>
      <c r="CG678" s="48"/>
      <c r="CH678" s="48"/>
      <c r="CI678" s="48"/>
      <c r="CJ678" s="48"/>
      <c r="CK678" s="48"/>
      <c r="CL678" s="48"/>
      <c r="CM678" s="48"/>
      <c r="CN678" s="48"/>
      <c r="CO678" s="48"/>
      <c r="CP678" s="48"/>
      <c r="CQ678" s="48"/>
      <c r="CR678" s="48"/>
      <c r="CS678" s="48"/>
      <c r="CT678" s="48"/>
      <c r="CU678" s="48"/>
      <c r="CV678" s="48"/>
      <c r="CW678" s="48"/>
      <c r="CX678" s="48"/>
      <c r="CY678" s="48"/>
      <c r="CZ678" s="48"/>
      <c r="DA678" s="48"/>
    </row>
    <row r="679" spans="1:105" s="18" customFormat="1" x14ac:dyDescent="0.25">
      <c r="A679" s="63"/>
      <c r="B679" s="204" t="s">
        <v>50</v>
      </c>
      <c r="C679" s="197"/>
      <c r="D679" s="198">
        <v>1.6</v>
      </c>
      <c r="E679" s="66">
        <v>1.6</v>
      </c>
      <c r="F679" s="65"/>
      <c r="G679" s="66"/>
      <c r="H679" s="198"/>
      <c r="I679" s="65"/>
      <c r="J679" s="8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  <c r="AT679" s="48"/>
      <c r="AU679" s="48"/>
      <c r="AV679" s="48"/>
      <c r="AW679" s="48"/>
      <c r="AX679" s="48"/>
      <c r="AY679" s="48"/>
      <c r="AZ679" s="48"/>
      <c r="BA679" s="48"/>
      <c r="BB679" s="48"/>
      <c r="BC679" s="48"/>
      <c r="BD679" s="48"/>
      <c r="BE679" s="48"/>
      <c r="BF679" s="48"/>
      <c r="BG679" s="48"/>
      <c r="BH679" s="48"/>
      <c r="BI679" s="48"/>
      <c r="BJ679" s="48"/>
      <c r="BK679" s="48"/>
      <c r="BL679" s="48"/>
      <c r="BM679" s="48"/>
      <c r="BN679" s="48"/>
      <c r="BO679" s="48"/>
      <c r="BP679" s="48"/>
      <c r="BQ679" s="48"/>
      <c r="BR679" s="48"/>
      <c r="BS679" s="48"/>
      <c r="BT679" s="48"/>
      <c r="BU679" s="48"/>
      <c r="BV679" s="48"/>
      <c r="BW679" s="48"/>
      <c r="BX679" s="48"/>
      <c r="BY679" s="48"/>
      <c r="BZ679" s="48"/>
      <c r="CA679" s="48"/>
      <c r="CB679" s="48"/>
      <c r="CC679" s="48"/>
      <c r="CD679" s="48"/>
      <c r="CE679" s="48"/>
      <c r="CF679" s="48"/>
      <c r="CG679" s="48"/>
      <c r="CH679" s="48"/>
      <c r="CI679" s="48"/>
      <c r="CJ679" s="48"/>
      <c r="CK679" s="48"/>
      <c r="CL679" s="48"/>
      <c r="CM679" s="48"/>
      <c r="CN679" s="48"/>
      <c r="CO679" s="48"/>
      <c r="CP679" s="48"/>
      <c r="CQ679" s="48"/>
      <c r="CR679" s="48"/>
      <c r="CS679" s="48"/>
      <c r="CT679" s="48"/>
      <c r="CU679" s="48"/>
      <c r="CV679" s="48"/>
      <c r="CW679" s="48"/>
      <c r="CX679" s="48"/>
      <c r="CY679" s="48"/>
      <c r="CZ679" s="48"/>
      <c r="DA679" s="48"/>
    </row>
    <row r="680" spans="1:105" s="18" customFormat="1" x14ac:dyDescent="0.25">
      <c r="A680" s="63"/>
      <c r="B680" s="204" t="s">
        <v>51</v>
      </c>
      <c r="C680" s="197"/>
      <c r="D680" s="198">
        <v>2.5</v>
      </c>
      <c r="E680" s="66">
        <v>2.5</v>
      </c>
      <c r="F680" s="65"/>
      <c r="G680" s="66"/>
      <c r="H680" s="198"/>
      <c r="I680" s="65"/>
      <c r="J680" s="8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  <c r="AT680" s="48"/>
      <c r="AU680" s="48"/>
      <c r="AV680" s="48"/>
      <c r="AW680" s="48"/>
      <c r="AX680" s="48"/>
      <c r="AY680" s="48"/>
      <c r="AZ680" s="48"/>
      <c r="BA680" s="48"/>
      <c r="BB680" s="48"/>
      <c r="BC680" s="48"/>
      <c r="BD680" s="48"/>
      <c r="BE680" s="48"/>
      <c r="BF680" s="48"/>
      <c r="BG680" s="48"/>
      <c r="BH680" s="48"/>
      <c r="BI680" s="48"/>
      <c r="BJ680" s="48"/>
      <c r="BK680" s="48"/>
      <c r="BL680" s="48"/>
      <c r="BM680" s="48"/>
      <c r="BN680" s="48"/>
      <c r="BO680" s="48"/>
      <c r="BP680" s="48"/>
      <c r="BQ680" s="48"/>
      <c r="BR680" s="48"/>
      <c r="BS680" s="48"/>
      <c r="BT680" s="48"/>
      <c r="BU680" s="48"/>
      <c r="BV680" s="48"/>
      <c r="BW680" s="48"/>
      <c r="BX680" s="48"/>
      <c r="BY680" s="48"/>
      <c r="BZ680" s="48"/>
      <c r="CA680" s="48"/>
      <c r="CB680" s="48"/>
      <c r="CC680" s="48"/>
      <c r="CD680" s="48"/>
      <c r="CE680" s="48"/>
      <c r="CF680" s="48"/>
      <c r="CG680" s="48"/>
      <c r="CH680" s="48"/>
      <c r="CI680" s="48"/>
      <c r="CJ680" s="48"/>
      <c r="CK680" s="48"/>
      <c r="CL680" s="48"/>
      <c r="CM680" s="48"/>
      <c r="CN680" s="48"/>
      <c r="CO680" s="48"/>
      <c r="CP680" s="48"/>
      <c r="CQ680" s="48"/>
      <c r="CR680" s="48"/>
      <c r="CS680" s="48"/>
      <c r="CT680" s="48"/>
      <c r="CU680" s="48"/>
      <c r="CV680" s="48"/>
      <c r="CW680" s="48"/>
      <c r="CX680" s="48"/>
      <c r="CY680" s="48"/>
      <c r="CZ680" s="48"/>
      <c r="DA680" s="48"/>
    </row>
    <row r="681" spans="1:105" s="18" customFormat="1" x14ac:dyDescent="0.25">
      <c r="A681" s="63"/>
      <c r="B681" s="204" t="s">
        <v>39</v>
      </c>
      <c r="C681" s="197"/>
      <c r="D681" s="198">
        <v>0.3</v>
      </c>
      <c r="E681" s="66">
        <v>0.3</v>
      </c>
      <c r="F681" s="65"/>
      <c r="G681" s="66"/>
      <c r="H681" s="198"/>
      <c r="I681" s="65"/>
      <c r="J681" s="8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  <c r="AT681" s="48"/>
      <c r="AU681" s="48"/>
      <c r="AV681" s="48"/>
      <c r="AW681" s="48"/>
      <c r="AX681" s="48"/>
      <c r="AY681" s="48"/>
      <c r="AZ681" s="48"/>
      <c r="BA681" s="48"/>
      <c r="BB681" s="48"/>
      <c r="BC681" s="48"/>
      <c r="BD681" s="48"/>
      <c r="BE681" s="48"/>
      <c r="BF681" s="48"/>
      <c r="BG681" s="48"/>
      <c r="BH681" s="48"/>
      <c r="BI681" s="48"/>
      <c r="BJ681" s="48"/>
      <c r="BK681" s="48"/>
      <c r="BL681" s="48"/>
      <c r="BM681" s="48"/>
      <c r="BN681" s="48"/>
      <c r="BO681" s="48"/>
      <c r="BP681" s="48"/>
      <c r="BQ681" s="48"/>
      <c r="BR681" s="48"/>
      <c r="BS681" s="48"/>
      <c r="BT681" s="48"/>
      <c r="BU681" s="48"/>
      <c r="BV681" s="48"/>
      <c r="BW681" s="48"/>
      <c r="BX681" s="48"/>
      <c r="BY681" s="48"/>
      <c r="BZ681" s="48"/>
      <c r="CA681" s="48"/>
      <c r="CB681" s="48"/>
      <c r="CC681" s="48"/>
      <c r="CD681" s="48"/>
      <c r="CE681" s="48"/>
      <c r="CF681" s="48"/>
      <c r="CG681" s="48"/>
      <c r="CH681" s="48"/>
      <c r="CI681" s="48"/>
      <c r="CJ681" s="48"/>
      <c r="CK681" s="48"/>
      <c r="CL681" s="48"/>
      <c r="CM681" s="48"/>
      <c r="CN681" s="48"/>
      <c r="CO681" s="48"/>
      <c r="CP681" s="48"/>
      <c r="CQ681" s="48"/>
      <c r="CR681" s="48"/>
      <c r="CS681" s="48"/>
      <c r="CT681" s="48"/>
      <c r="CU681" s="48"/>
      <c r="CV681" s="48"/>
      <c r="CW681" s="48"/>
      <c r="CX681" s="48"/>
      <c r="CY681" s="48"/>
      <c r="CZ681" s="48"/>
      <c r="DA681" s="48"/>
    </row>
    <row r="682" spans="1:105" s="18" customFormat="1" x14ac:dyDescent="0.25">
      <c r="A682" s="63"/>
      <c r="B682" s="204" t="s">
        <v>52</v>
      </c>
      <c r="C682" s="197"/>
      <c r="D682" s="198">
        <v>6</v>
      </c>
      <c r="E682" s="66">
        <v>6</v>
      </c>
      <c r="F682" s="65"/>
      <c r="G682" s="66"/>
      <c r="H682" s="198"/>
      <c r="I682" s="65"/>
      <c r="J682" s="8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  <c r="AT682" s="48"/>
      <c r="AU682" s="48"/>
      <c r="AV682" s="48"/>
      <c r="AW682" s="48"/>
      <c r="AX682" s="48"/>
      <c r="AY682" s="48"/>
      <c r="AZ682" s="48"/>
      <c r="BA682" s="48"/>
      <c r="BB682" s="48"/>
      <c r="BC682" s="48"/>
      <c r="BD682" s="48"/>
      <c r="BE682" s="48"/>
      <c r="BF682" s="48"/>
      <c r="BG682" s="48"/>
      <c r="BH682" s="48"/>
      <c r="BI682" s="48"/>
      <c r="BJ682" s="48"/>
      <c r="BK682" s="48"/>
      <c r="BL682" s="48"/>
      <c r="BM682" s="48"/>
      <c r="BN682" s="48"/>
      <c r="BO682" s="48"/>
      <c r="BP682" s="48"/>
      <c r="BQ682" s="48"/>
      <c r="BR682" s="48"/>
      <c r="BS682" s="48"/>
      <c r="BT682" s="48"/>
      <c r="BU682" s="48"/>
      <c r="BV682" s="48"/>
      <c r="BW682" s="48"/>
      <c r="BX682" s="48"/>
      <c r="BY682" s="48"/>
      <c r="BZ682" s="48"/>
      <c r="CA682" s="48"/>
      <c r="CB682" s="48"/>
      <c r="CC682" s="48"/>
      <c r="CD682" s="48"/>
      <c r="CE682" s="48"/>
      <c r="CF682" s="48"/>
      <c r="CG682" s="48"/>
      <c r="CH682" s="48"/>
      <c r="CI682" s="48"/>
      <c r="CJ682" s="48"/>
      <c r="CK682" s="48"/>
      <c r="CL682" s="48"/>
      <c r="CM682" s="48"/>
      <c r="CN682" s="48"/>
      <c r="CO682" s="48"/>
      <c r="CP682" s="48"/>
      <c r="CQ682" s="48"/>
      <c r="CR682" s="48"/>
      <c r="CS682" s="48"/>
      <c r="CT682" s="48"/>
      <c r="CU682" s="48"/>
      <c r="CV682" s="48"/>
      <c r="CW682" s="48"/>
      <c r="CX682" s="48"/>
      <c r="CY682" s="48"/>
      <c r="CZ682" s="48"/>
      <c r="DA682" s="48"/>
    </row>
    <row r="683" spans="1:105" s="18" customFormat="1" x14ac:dyDescent="0.25">
      <c r="A683" s="63"/>
      <c r="B683" s="204" t="s">
        <v>53</v>
      </c>
      <c r="C683" s="197"/>
      <c r="D683" s="198">
        <v>0.2</v>
      </c>
      <c r="E683" s="66">
        <v>0.2</v>
      </c>
      <c r="F683" s="65"/>
      <c r="G683" s="66"/>
      <c r="H683" s="198"/>
      <c r="I683" s="65"/>
      <c r="J683" s="8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  <c r="AT683" s="48"/>
      <c r="AU683" s="48"/>
      <c r="AV683" s="48"/>
      <c r="AW683" s="48"/>
      <c r="AX683" s="48"/>
      <c r="AY683" s="48"/>
      <c r="AZ683" s="48"/>
      <c r="BA683" s="48"/>
      <c r="BB683" s="48"/>
      <c r="BC683" s="48"/>
      <c r="BD683" s="48"/>
      <c r="BE683" s="48"/>
      <c r="BF683" s="48"/>
      <c r="BG683" s="48"/>
      <c r="BH683" s="48"/>
      <c r="BI683" s="48"/>
      <c r="BJ683" s="48"/>
      <c r="BK683" s="48"/>
      <c r="BL683" s="48"/>
      <c r="BM683" s="48"/>
      <c r="BN683" s="48"/>
      <c r="BO683" s="48"/>
      <c r="BP683" s="48"/>
      <c r="BQ683" s="48"/>
      <c r="BR683" s="48"/>
      <c r="BS683" s="48"/>
      <c r="BT683" s="48"/>
      <c r="BU683" s="48"/>
      <c r="BV683" s="48"/>
      <c r="BW683" s="48"/>
      <c r="BX683" s="48"/>
      <c r="BY683" s="48"/>
      <c r="BZ683" s="48"/>
      <c r="CA683" s="48"/>
      <c r="CB683" s="48"/>
      <c r="CC683" s="48"/>
      <c r="CD683" s="48"/>
      <c r="CE683" s="48"/>
      <c r="CF683" s="48"/>
      <c r="CG683" s="48"/>
      <c r="CH683" s="48"/>
      <c r="CI683" s="48"/>
      <c r="CJ683" s="48"/>
      <c r="CK683" s="48"/>
      <c r="CL683" s="48"/>
      <c r="CM683" s="48"/>
      <c r="CN683" s="48"/>
      <c r="CO683" s="48"/>
      <c r="CP683" s="48"/>
      <c r="CQ683" s="48"/>
      <c r="CR683" s="48"/>
      <c r="CS683" s="48"/>
      <c r="CT683" s="48"/>
      <c r="CU683" s="48"/>
      <c r="CV683" s="48"/>
      <c r="CW683" s="48"/>
      <c r="CX683" s="48"/>
      <c r="CY683" s="48"/>
      <c r="CZ683" s="48"/>
      <c r="DA683" s="48"/>
    </row>
    <row r="684" spans="1:105" s="18" customFormat="1" x14ac:dyDescent="0.25">
      <c r="A684" s="63"/>
      <c r="B684" s="204" t="s">
        <v>165</v>
      </c>
      <c r="C684" s="197"/>
      <c r="D684" s="198"/>
      <c r="E684" s="66">
        <v>36</v>
      </c>
      <c r="F684" s="65"/>
      <c r="G684" s="66"/>
      <c r="H684" s="198"/>
      <c r="I684" s="65"/>
      <c r="J684" s="8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  <c r="AT684" s="48"/>
      <c r="AU684" s="48"/>
      <c r="AV684" s="48"/>
      <c r="AW684" s="48"/>
      <c r="AX684" s="48"/>
      <c r="AY684" s="48"/>
      <c r="AZ684" s="48"/>
      <c r="BA684" s="48"/>
      <c r="BB684" s="48"/>
      <c r="BC684" s="48"/>
      <c r="BD684" s="48"/>
      <c r="BE684" s="48"/>
      <c r="BF684" s="48"/>
      <c r="BG684" s="48"/>
      <c r="BH684" s="48"/>
      <c r="BI684" s="48"/>
      <c r="BJ684" s="48"/>
      <c r="BK684" s="48"/>
      <c r="BL684" s="48"/>
      <c r="BM684" s="48"/>
      <c r="BN684" s="48"/>
      <c r="BO684" s="48"/>
      <c r="BP684" s="48"/>
      <c r="BQ684" s="48"/>
      <c r="BR684" s="48"/>
      <c r="BS684" s="48"/>
      <c r="BT684" s="48"/>
      <c r="BU684" s="48"/>
      <c r="BV684" s="48"/>
      <c r="BW684" s="48"/>
      <c r="BX684" s="48"/>
      <c r="BY684" s="48"/>
      <c r="BZ684" s="48"/>
      <c r="CA684" s="48"/>
      <c r="CB684" s="48"/>
      <c r="CC684" s="48"/>
      <c r="CD684" s="48"/>
      <c r="CE684" s="48"/>
      <c r="CF684" s="48"/>
      <c r="CG684" s="48"/>
      <c r="CH684" s="48"/>
      <c r="CI684" s="48"/>
      <c r="CJ684" s="48"/>
      <c r="CK684" s="48"/>
      <c r="CL684" s="48"/>
      <c r="CM684" s="48"/>
      <c r="CN684" s="48"/>
      <c r="CO684" s="48"/>
      <c r="CP684" s="48"/>
      <c r="CQ684" s="48"/>
      <c r="CR684" s="48"/>
      <c r="CS684" s="48"/>
      <c r="CT684" s="48"/>
      <c r="CU684" s="48"/>
      <c r="CV684" s="48"/>
      <c r="CW684" s="48"/>
      <c r="CX684" s="48"/>
      <c r="CY684" s="48"/>
      <c r="CZ684" s="48"/>
      <c r="DA684" s="48"/>
    </row>
    <row r="685" spans="1:105" s="18" customFormat="1" x14ac:dyDescent="0.25">
      <c r="A685" s="204"/>
      <c r="B685" s="204" t="s">
        <v>34</v>
      </c>
      <c r="C685" s="197"/>
      <c r="D685" s="66">
        <v>0.2</v>
      </c>
      <c r="E685" s="67">
        <v>0.2</v>
      </c>
      <c r="F685" s="65"/>
      <c r="G685" s="66"/>
      <c r="H685" s="67"/>
      <c r="I685" s="198"/>
      <c r="J685" s="8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  <c r="AT685" s="48"/>
      <c r="AU685" s="48"/>
      <c r="AV685" s="48"/>
      <c r="AW685" s="48"/>
      <c r="AX685" s="48"/>
      <c r="AY685" s="48"/>
      <c r="AZ685" s="48"/>
      <c r="BA685" s="48"/>
      <c r="BB685" s="48"/>
      <c r="BC685" s="48"/>
      <c r="BD685" s="48"/>
      <c r="BE685" s="48"/>
      <c r="BF685" s="48"/>
      <c r="BG685" s="48"/>
      <c r="BH685" s="48"/>
      <c r="BI685" s="48"/>
      <c r="BJ685" s="48"/>
      <c r="BK685" s="48"/>
      <c r="BL685" s="48"/>
      <c r="BM685" s="48"/>
      <c r="BN685" s="48"/>
      <c r="BO685" s="48"/>
      <c r="BP685" s="48"/>
      <c r="BQ685" s="48"/>
      <c r="BR685" s="48"/>
      <c r="BS685" s="48"/>
      <c r="BT685" s="48"/>
      <c r="BU685" s="48"/>
      <c r="BV685" s="48"/>
      <c r="BW685" s="48"/>
      <c r="BX685" s="48"/>
      <c r="BY685" s="48"/>
      <c r="BZ685" s="48"/>
      <c r="CA685" s="48"/>
      <c r="CB685" s="48"/>
      <c r="CC685" s="48"/>
      <c r="CD685" s="48"/>
      <c r="CE685" s="48"/>
      <c r="CF685" s="48"/>
      <c r="CG685" s="48"/>
      <c r="CH685" s="48"/>
      <c r="CI685" s="48"/>
      <c r="CJ685" s="48"/>
      <c r="CK685" s="48"/>
      <c r="CL685" s="48"/>
      <c r="CM685" s="48"/>
      <c r="CN685" s="48"/>
      <c r="CO685" s="48"/>
      <c r="CP685" s="48"/>
      <c r="CQ685" s="48"/>
      <c r="CR685" s="48"/>
      <c r="CS685" s="48"/>
      <c r="CT685" s="48"/>
      <c r="CU685" s="48"/>
      <c r="CV685" s="48"/>
      <c r="CW685" s="48"/>
      <c r="CX685" s="48"/>
      <c r="CY685" s="48"/>
      <c r="CZ685" s="48"/>
      <c r="DA685" s="48"/>
    </row>
    <row r="686" spans="1:105" s="18" customFormat="1" x14ac:dyDescent="0.25">
      <c r="A686" s="204"/>
      <c r="B686" s="204" t="s">
        <v>178</v>
      </c>
      <c r="C686" s="197"/>
      <c r="D686" s="66">
        <v>20</v>
      </c>
      <c r="E686" s="67">
        <v>20</v>
      </c>
      <c r="F686" s="66"/>
      <c r="G686" s="66"/>
      <c r="H686" s="66"/>
      <c r="I686" s="198"/>
      <c r="J686" s="8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  <c r="AT686" s="48"/>
      <c r="AU686" s="48"/>
      <c r="AV686" s="48"/>
      <c r="AW686" s="48"/>
      <c r="AX686" s="48"/>
      <c r="AY686" s="48"/>
      <c r="AZ686" s="48"/>
      <c r="BA686" s="48"/>
      <c r="BB686" s="48"/>
      <c r="BC686" s="48"/>
      <c r="BD686" s="48"/>
      <c r="BE686" s="48"/>
      <c r="BF686" s="48"/>
      <c r="BG686" s="48"/>
      <c r="BH686" s="48"/>
      <c r="BI686" s="48"/>
      <c r="BJ686" s="48"/>
      <c r="BK686" s="48"/>
      <c r="BL686" s="48"/>
      <c r="BM686" s="48"/>
      <c r="BN686" s="48"/>
      <c r="BO686" s="48"/>
      <c r="BP686" s="48"/>
      <c r="BQ686" s="48"/>
      <c r="BR686" s="48"/>
      <c r="BS686" s="48"/>
      <c r="BT686" s="48"/>
      <c r="BU686" s="48"/>
      <c r="BV686" s="48"/>
      <c r="BW686" s="48"/>
      <c r="BX686" s="48"/>
      <c r="BY686" s="48"/>
      <c r="BZ686" s="48"/>
      <c r="CA686" s="48"/>
      <c r="CB686" s="48"/>
      <c r="CC686" s="48"/>
      <c r="CD686" s="48"/>
      <c r="CE686" s="48"/>
      <c r="CF686" s="48"/>
      <c r="CG686" s="48"/>
      <c r="CH686" s="48"/>
      <c r="CI686" s="48"/>
      <c r="CJ686" s="48"/>
      <c r="CK686" s="48"/>
      <c r="CL686" s="48"/>
      <c r="CM686" s="48"/>
      <c r="CN686" s="48"/>
      <c r="CO686" s="48"/>
      <c r="CP686" s="48"/>
      <c r="CQ686" s="48"/>
      <c r="CR686" s="48"/>
      <c r="CS686" s="48"/>
      <c r="CT686" s="48"/>
      <c r="CU686" s="48"/>
      <c r="CV686" s="48"/>
      <c r="CW686" s="48"/>
      <c r="CX686" s="48"/>
      <c r="CY686" s="48"/>
      <c r="CZ686" s="48"/>
      <c r="DA686" s="48"/>
    </row>
    <row r="687" spans="1:105" x14ac:dyDescent="0.25">
      <c r="A687" s="63" t="s">
        <v>83</v>
      </c>
      <c r="C687" s="64">
        <v>110</v>
      </c>
      <c r="D687" s="66"/>
      <c r="E687" s="67"/>
      <c r="F687" s="81">
        <v>3.77</v>
      </c>
      <c r="G687" s="64">
        <v>2.75</v>
      </c>
      <c r="H687" s="113">
        <v>5</v>
      </c>
      <c r="I687" s="113">
        <v>62.1</v>
      </c>
      <c r="J687" s="88" t="s">
        <v>154</v>
      </c>
    </row>
    <row r="688" spans="1:105" x14ac:dyDescent="0.25">
      <c r="A688" s="63"/>
      <c r="B688" s="51" t="s">
        <v>84</v>
      </c>
      <c r="C688" s="64"/>
      <c r="D688" s="66">
        <v>114</v>
      </c>
      <c r="E688" s="67">
        <v>110</v>
      </c>
      <c r="F688" s="66"/>
      <c r="G688" s="66"/>
      <c r="H688" s="67"/>
      <c r="I688" s="67"/>
      <c r="J688" s="88"/>
    </row>
    <row r="689" spans="1:106" s="41" customFormat="1" ht="17.25" customHeight="1" x14ac:dyDescent="0.25">
      <c r="A689" s="45" t="s">
        <v>177</v>
      </c>
      <c r="B689" s="245"/>
      <c r="C689" s="69" t="s">
        <v>307</v>
      </c>
      <c r="D689" s="141"/>
      <c r="E689" s="141"/>
      <c r="F689" s="252">
        <v>10.7</v>
      </c>
      <c r="G689" s="218">
        <v>13.7</v>
      </c>
      <c r="H689" s="277">
        <v>11</v>
      </c>
      <c r="I689" s="277">
        <v>210</v>
      </c>
      <c r="J689" s="223" t="s">
        <v>310</v>
      </c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  <c r="AL689" s="114"/>
      <c r="AM689" s="114"/>
      <c r="AN689" s="114"/>
      <c r="AO689" s="114"/>
      <c r="AP689" s="114"/>
      <c r="AQ689" s="114"/>
      <c r="AR689" s="114"/>
      <c r="AS689" s="114"/>
      <c r="AT689" s="114"/>
      <c r="AU689" s="114"/>
      <c r="AV689" s="114"/>
      <c r="AW689" s="114"/>
      <c r="AX689" s="114"/>
      <c r="AY689" s="114"/>
      <c r="AZ689" s="114"/>
      <c r="BA689" s="114"/>
      <c r="BB689" s="114"/>
      <c r="BC689" s="114"/>
      <c r="BD689" s="114"/>
      <c r="BE689" s="114"/>
      <c r="BF689" s="114"/>
      <c r="BG689" s="114"/>
      <c r="BH689" s="114"/>
      <c r="BI689" s="114"/>
      <c r="BJ689" s="114"/>
      <c r="BK689" s="114"/>
      <c r="BL689" s="114"/>
      <c r="BM689" s="114"/>
      <c r="BN689" s="114"/>
      <c r="BO689" s="114"/>
      <c r="BP689" s="114"/>
      <c r="BQ689" s="114"/>
      <c r="BR689" s="114"/>
      <c r="BS689" s="114"/>
      <c r="BT689" s="114"/>
      <c r="BU689" s="114"/>
      <c r="BV689" s="114"/>
      <c r="BW689" s="114"/>
      <c r="BX689" s="114"/>
      <c r="BY689" s="114"/>
      <c r="BZ689" s="114"/>
      <c r="CA689" s="114"/>
      <c r="CB689" s="114"/>
      <c r="CC689" s="114"/>
      <c r="CD689" s="114"/>
      <c r="CE689" s="114"/>
      <c r="CF689" s="114"/>
      <c r="CG689" s="114"/>
      <c r="CH689" s="114"/>
      <c r="CI689" s="114"/>
      <c r="CJ689" s="114"/>
      <c r="CK689" s="114"/>
      <c r="CL689" s="114"/>
      <c r="CM689" s="114"/>
      <c r="CN689" s="114"/>
      <c r="CO689" s="114"/>
      <c r="CP689" s="114"/>
      <c r="CQ689" s="114"/>
      <c r="CR689" s="114"/>
      <c r="CS689" s="114"/>
      <c r="CT689" s="114"/>
      <c r="CU689" s="114"/>
      <c r="CV689" s="114"/>
      <c r="CW689" s="114"/>
      <c r="CX689" s="114"/>
      <c r="CY689" s="114"/>
      <c r="CZ689" s="114"/>
      <c r="DA689" s="114"/>
      <c r="DB689" s="23"/>
    </row>
    <row r="690" spans="1:106" s="41" customFormat="1" x14ac:dyDescent="0.25">
      <c r="A690" s="45"/>
      <c r="B690" s="245" t="s">
        <v>179</v>
      </c>
      <c r="C690" s="141"/>
      <c r="D690" s="141">
        <v>60.65</v>
      </c>
      <c r="E690" s="141">
        <v>39.42</v>
      </c>
      <c r="F690" s="151"/>
      <c r="G690" s="256"/>
      <c r="H690" s="257"/>
      <c r="I690" s="255"/>
      <c r="J690" s="223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14"/>
      <c r="AH690" s="114"/>
      <c r="AI690" s="114"/>
      <c r="AJ690" s="114"/>
      <c r="AK690" s="114"/>
      <c r="AL690" s="114"/>
      <c r="AM690" s="114"/>
      <c r="AN690" s="114"/>
      <c r="AO690" s="114"/>
      <c r="AP690" s="114"/>
      <c r="AQ690" s="114"/>
      <c r="AR690" s="114"/>
      <c r="AS690" s="114"/>
      <c r="AT690" s="114"/>
      <c r="AU690" s="114"/>
      <c r="AV690" s="114"/>
      <c r="AW690" s="114"/>
      <c r="AX690" s="114"/>
      <c r="AY690" s="114"/>
      <c r="AZ690" s="114"/>
      <c r="BA690" s="114"/>
      <c r="BB690" s="114"/>
      <c r="BC690" s="114"/>
      <c r="BD690" s="114"/>
      <c r="BE690" s="114"/>
      <c r="BF690" s="114"/>
      <c r="BG690" s="114"/>
      <c r="BH690" s="114"/>
      <c r="BI690" s="114"/>
      <c r="BJ690" s="114"/>
      <c r="BK690" s="114"/>
      <c r="BL690" s="114"/>
      <c r="BM690" s="114"/>
      <c r="BN690" s="114"/>
      <c r="BO690" s="114"/>
      <c r="BP690" s="114"/>
      <c r="BQ690" s="114"/>
      <c r="BR690" s="114"/>
      <c r="BS690" s="114"/>
      <c r="BT690" s="114"/>
      <c r="BU690" s="114"/>
      <c r="BV690" s="114"/>
      <c r="BW690" s="114"/>
      <c r="BX690" s="114"/>
      <c r="BY690" s="114"/>
      <c r="BZ690" s="114"/>
      <c r="CA690" s="114"/>
      <c r="CB690" s="114"/>
      <c r="CC690" s="114"/>
      <c r="CD690" s="114"/>
      <c r="CE690" s="114"/>
      <c r="CF690" s="114"/>
      <c r="CG690" s="114"/>
      <c r="CH690" s="114"/>
      <c r="CI690" s="114"/>
      <c r="CJ690" s="114"/>
      <c r="CK690" s="114"/>
      <c r="CL690" s="114"/>
      <c r="CM690" s="114"/>
      <c r="CN690" s="114"/>
      <c r="CO690" s="114"/>
      <c r="CP690" s="114"/>
      <c r="CQ690" s="114"/>
      <c r="CR690" s="114"/>
      <c r="CS690" s="114"/>
      <c r="CT690" s="114"/>
      <c r="CU690" s="114"/>
      <c r="CV690" s="114"/>
      <c r="CW690" s="114"/>
      <c r="CX690" s="114"/>
      <c r="CY690" s="114"/>
      <c r="CZ690" s="114"/>
      <c r="DA690" s="114"/>
      <c r="DB690" s="23"/>
    </row>
    <row r="691" spans="1:106" s="41" customFormat="1" x14ac:dyDescent="0.25">
      <c r="A691" s="45"/>
      <c r="B691" s="245" t="s">
        <v>108</v>
      </c>
      <c r="C691" s="141"/>
      <c r="D691" s="141"/>
      <c r="E691" s="45">
        <v>25</v>
      </c>
      <c r="F691" s="151"/>
      <c r="G691" s="256"/>
      <c r="H691" s="257"/>
      <c r="I691" s="116"/>
      <c r="J691" s="223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  <c r="AL691" s="114"/>
      <c r="AM691" s="114"/>
      <c r="AN691" s="114"/>
      <c r="AO691" s="114"/>
      <c r="AP691" s="114"/>
      <c r="AQ691" s="114"/>
      <c r="AR691" s="114"/>
      <c r="AS691" s="114"/>
      <c r="AT691" s="114"/>
      <c r="AU691" s="114"/>
      <c r="AV691" s="114"/>
      <c r="AW691" s="114"/>
      <c r="AX691" s="114"/>
      <c r="AY691" s="114"/>
      <c r="AZ691" s="114"/>
      <c r="BA691" s="114"/>
      <c r="BB691" s="114"/>
      <c r="BC691" s="114"/>
      <c r="BD691" s="114"/>
      <c r="BE691" s="114"/>
      <c r="BF691" s="114"/>
      <c r="BG691" s="114"/>
      <c r="BH691" s="114"/>
      <c r="BI691" s="114"/>
      <c r="BJ691" s="114"/>
      <c r="BK691" s="114"/>
      <c r="BL691" s="114"/>
      <c r="BM691" s="114"/>
      <c r="BN691" s="114"/>
      <c r="BO691" s="114"/>
      <c r="BP691" s="114"/>
      <c r="BQ691" s="114"/>
      <c r="BR691" s="114"/>
      <c r="BS691" s="114"/>
      <c r="BT691" s="114"/>
      <c r="BU691" s="114"/>
      <c r="BV691" s="114"/>
      <c r="BW691" s="114"/>
      <c r="BX691" s="114"/>
      <c r="BY691" s="114"/>
      <c r="BZ691" s="114"/>
      <c r="CA691" s="114"/>
      <c r="CB691" s="114"/>
      <c r="CC691" s="114"/>
      <c r="CD691" s="114"/>
      <c r="CE691" s="114"/>
      <c r="CF691" s="114"/>
      <c r="CG691" s="114"/>
      <c r="CH691" s="114"/>
      <c r="CI691" s="114"/>
      <c r="CJ691" s="114"/>
      <c r="CK691" s="114"/>
      <c r="CL691" s="114"/>
      <c r="CM691" s="114"/>
      <c r="CN691" s="114"/>
      <c r="CO691" s="114"/>
      <c r="CP691" s="114"/>
      <c r="CQ691" s="114"/>
      <c r="CR691" s="114"/>
      <c r="CS691" s="114"/>
      <c r="CT691" s="114"/>
      <c r="CU691" s="114"/>
      <c r="CV691" s="114"/>
      <c r="CW691" s="114"/>
      <c r="CX691" s="114"/>
      <c r="CY691" s="114"/>
      <c r="CZ691" s="114"/>
      <c r="DA691" s="114"/>
      <c r="DB691" s="23"/>
    </row>
    <row r="692" spans="1:106" s="41" customFormat="1" x14ac:dyDescent="0.25">
      <c r="A692" s="45"/>
      <c r="B692" s="245" t="s">
        <v>42</v>
      </c>
      <c r="C692" s="141"/>
      <c r="D692" s="141">
        <v>36.6</v>
      </c>
      <c r="E692" s="45">
        <v>29.3</v>
      </c>
      <c r="F692" s="151"/>
      <c r="G692" s="256"/>
      <c r="H692" s="257"/>
      <c r="I692" s="116"/>
      <c r="J692" s="223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  <c r="AA692" s="114"/>
      <c r="AB692" s="114"/>
      <c r="AC692" s="114"/>
      <c r="AD692" s="114"/>
      <c r="AE692" s="114"/>
      <c r="AF692" s="114"/>
      <c r="AG692" s="114"/>
      <c r="AH692" s="114"/>
      <c r="AI692" s="114"/>
      <c r="AJ692" s="114"/>
      <c r="AK692" s="114"/>
      <c r="AL692" s="114"/>
      <c r="AM692" s="114"/>
      <c r="AN692" s="114"/>
      <c r="AO692" s="114"/>
      <c r="AP692" s="114"/>
      <c r="AQ692" s="114"/>
      <c r="AR692" s="114"/>
      <c r="AS692" s="114"/>
      <c r="AT692" s="114"/>
      <c r="AU692" s="114"/>
      <c r="AV692" s="114"/>
      <c r="AW692" s="114"/>
      <c r="AX692" s="114"/>
      <c r="AY692" s="114"/>
      <c r="AZ692" s="114"/>
      <c r="BA692" s="114"/>
      <c r="BB692" s="114"/>
      <c r="BC692" s="114"/>
      <c r="BD692" s="114"/>
      <c r="BE692" s="114"/>
      <c r="BF692" s="114"/>
      <c r="BG692" s="114"/>
      <c r="BH692" s="114"/>
      <c r="BI692" s="114"/>
      <c r="BJ692" s="114"/>
      <c r="BK692" s="114"/>
      <c r="BL692" s="114"/>
      <c r="BM692" s="114"/>
      <c r="BN692" s="114"/>
      <c r="BO692" s="114"/>
      <c r="BP692" s="114"/>
      <c r="BQ692" s="114"/>
      <c r="BR692" s="114"/>
      <c r="BS692" s="114"/>
      <c r="BT692" s="114"/>
      <c r="BU692" s="114"/>
      <c r="BV692" s="114"/>
      <c r="BW692" s="114"/>
      <c r="BX692" s="114"/>
      <c r="BY692" s="114"/>
      <c r="BZ692" s="114"/>
      <c r="CA692" s="114"/>
      <c r="CB692" s="114"/>
      <c r="CC692" s="114"/>
      <c r="CD692" s="114"/>
      <c r="CE692" s="114"/>
      <c r="CF692" s="114"/>
      <c r="CG692" s="114"/>
      <c r="CH692" s="114"/>
      <c r="CI692" s="114"/>
      <c r="CJ692" s="114"/>
      <c r="CK692" s="114"/>
      <c r="CL692" s="114"/>
      <c r="CM692" s="114"/>
      <c r="CN692" s="114"/>
      <c r="CO692" s="114"/>
      <c r="CP692" s="114"/>
      <c r="CQ692" s="114"/>
      <c r="CR692" s="114"/>
      <c r="CS692" s="114"/>
      <c r="CT692" s="114"/>
      <c r="CU692" s="114"/>
      <c r="CV692" s="114"/>
      <c r="CW692" s="114"/>
      <c r="CX692" s="114"/>
      <c r="CY692" s="114"/>
      <c r="CZ692" s="114"/>
      <c r="DA692" s="114"/>
      <c r="DB692" s="23"/>
    </row>
    <row r="693" spans="1:106" s="41" customFormat="1" x14ac:dyDescent="0.25">
      <c r="A693" s="45"/>
      <c r="B693" s="245" t="s">
        <v>182</v>
      </c>
      <c r="C693" s="141"/>
      <c r="D693" s="141">
        <v>57.2</v>
      </c>
      <c r="E693" s="45">
        <v>40</v>
      </c>
      <c r="F693" s="151"/>
      <c r="G693" s="256"/>
      <c r="H693" s="257"/>
      <c r="I693" s="116"/>
      <c r="J693" s="223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  <c r="AA693" s="114"/>
      <c r="AB693" s="114"/>
      <c r="AC693" s="114"/>
      <c r="AD693" s="114"/>
      <c r="AE693" s="114"/>
      <c r="AF693" s="114"/>
      <c r="AG693" s="114"/>
      <c r="AH693" s="114"/>
      <c r="AI693" s="114"/>
      <c r="AJ693" s="114"/>
      <c r="AK693" s="114"/>
      <c r="AL693" s="114"/>
      <c r="AM693" s="114"/>
      <c r="AN693" s="114"/>
      <c r="AO693" s="114"/>
      <c r="AP693" s="114"/>
      <c r="AQ693" s="114"/>
      <c r="AR693" s="114"/>
      <c r="AS693" s="114"/>
      <c r="AT693" s="114"/>
      <c r="AU693" s="114"/>
      <c r="AV693" s="114"/>
      <c r="AW693" s="114"/>
      <c r="AX693" s="114"/>
      <c r="AY693" s="114"/>
      <c r="AZ693" s="114"/>
      <c r="BA693" s="114"/>
      <c r="BB693" s="114"/>
      <c r="BC693" s="114"/>
      <c r="BD693" s="114"/>
      <c r="BE693" s="114"/>
      <c r="BF693" s="114"/>
      <c r="BG693" s="114"/>
      <c r="BH693" s="114"/>
      <c r="BI693" s="114"/>
      <c r="BJ693" s="114"/>
      <c r="BK693" s="114"/>
      <c r="BL693" s="114"/>
      <c r="BM693" s="114"/>
      <c r="BN693" s="114"/>
      <c r="BO693" s="114"/>
      <c r="BP693" s="114"/>
      <c r="BQ693" s="114"/>
      <c r="BR693" s="114"/>
      <c r="BS693" s="114"/>
      <c r="BT693" s="114"/>
      <c r="BU693" s="114"/>
      <c r="BV693" s="114"/>
      <c r="BW693" s="114"/>
      <c r="BX693" s="114"/>
      <c r="BY693" s="114"/>
      <c r="BZ693" s="114"/>
      <c r="CA693" s="114"/>
      <c r="CB693" s="114"/>
      <c r="CC693" s="114"/>
      <c r="CD693" s="114"/>
      <c r="CE693" s="114"/>
      <c r="CF693" s="114"/>
      <c r="CG693" s="114"/>
      <c r="CH693" s="114"/>
      <c r="CI693" s="114"/>
      <c r="CJ693" s="114"/>
      <c r="CK693" s="114"/>
      <c r="CL693" s="114"/>
      <c r="CM693" s="114"/>
      <c r="CN693" s="114"/>
      <c r="CO693" s="114"/>
      <c r="CP693" s="114"/>
      <c r="CQ693" s="114"/>
      <c r="CR693" s="114"/>
      <c r="CS693" s="114"/>
      <c r="CT693" s="114"/>
      <c r="CU693" s="114"/>
      <c r="CV693" s="114"/>
      <c r="CW693" s="114"/>
      <c r="CX693" s="114"/>
      <c r="CY693" s="114"/>
      <c r="CZ693" s="114"/>
      <c r="DA693" s="114"/>
      <c r="DB693" s="23"/>
    </row>
    <row r="694" spans="1:106" s="41" customFormat="1" x14ac:dyDescent="0.25">
      <c r="A694" s="45"/>
      <c r="B694" s="245" t="s">
        <v>107</v>
      </c>
      <c r="C694" s="141"/>
      <c r="D694" s="141">
        <v>17.14</v>
      </c>
      <c r="E694" s="45">
        <v>14.4</v>
      </c>
      <c r="F694" s="151"/>
      <c r="G694" s="256"/>
      <c r="H694" s="50"/>
      <c r="I694" s="153"/>
      <c r="J694" s="223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  <c r="AA694" s="114"/>
      <c r="AB694" s="114"/>
      <c r="AC694" s="114"/>
      <c r="AD694" s="114"/>
      <c r="AE694" s="114"/>
      <c r="AF694" s="114"/>
      <c r="AG694" s="114"/>
      <c r="AH694" s="114"/>
      <c r="AI694" s="114"/>
      <c r="AJ694" s="114"/>
      <c r="AK694" s="114"/>
      <c r="AL694" s="114"/>
      <c r="AM694" s="114"/>
      <c r="AN694" s="114"/>
      <c r="AO694" s="114"/>
      <c r="AP694" s="114"/>
      <c r="AQ694" s="114"/>
      <c r="AR694" s="114"/>
      <c r="AS694" s="114"/>
      <c r="AT694" s="114"/>
      <c r="AU694" s="114"/>
      <c r="AV694" s="114"/>
      <c r="AW694" s="114"/>
      <c r="AX694" s="114"/>
      <c r="AY694" s="114"/>
      <c r="AZ694" s="114"/>
      <c r="BA694" s="114"/>
      <c r="BB694" s="114"/>
      <c r="BC694" s="114"/>
      <c r="BD694" s="114"/>
      <c r="BE694" s="114"/>
      <c r="BF694" s="114"/>
      <c r="BG694" s="114"/>
      <c r="BH694" s="114"/>
      <c r="BI694" s="114"/>
      <c r="BJ694" s="114"/>
      <c r="BK694" s="114"/>
      <c r="BL694" s="114"/>
      <c r="BM694" s="114"/>
      <c r="BN694" s="114"/>
      <c r="BO694" s="114"/>
      <c r="BP694" s="114"/>
      <c r="BQ694" s="114"/>
      <c r="BR694" s="114"/>
      <c r="BS694" s="114"/>
      <c r="BT694" s="114"/>
      <c r="BU694" s="114"/>
      <c r="BV694" s="114"/>
      <c r="BW694" s="114"/>
      <c r="BX694" s="114"/>
      <c r="BY694" s="114"/>
      <c r="BZ694" s="114"/>
      <c r="CA694" s="114"/>
      <c r="CB694" s="114"/>
      <c r="CC694" s="114"/>
      <c r="CD694" s="114"/>
      <c r="CE694" s="114"/>
      <c r="CF694" s="114"/>
      <c r="CG694" s="114"/>
      <c r="CH694" s="114"/>
      <c r="CI694" s="114"/>
      <c r="CJ694" s="114"/>
      <c r="CK694" s="114"/>
      <c r="CL694" s="114"/>
      <c r="CM694" s="114"/>
      <c r="CN694" s="114"/>
      <c r="CO694" s="114"/>
      <c r="CP694" s="114"/>
      <c r="CQ694" s="114"/>
      <c r="CR694" s="114"/>
      <c r="CS694" s="114"/>
      <c r="CT694" s="114"/>
      <c r="CU694" s="114"/>
      <c r="CV694" s="114"/>
      <c r="CW694" s="114"/>
      <c r="CX694" s="114"/>
      <c r="CY694" s="114"/>
      <c r="CZ694" s="114"/>
      <c r="DA694" s="114"/>
      <c r="DB694" s="23"/>
    </row>
    <row r="695" spans="1:106" s="41" customFormat="1" x14ac:dyDescent="0.25">
      <c r="A695" s="45"/>
      <c r="B695" s="245" t="s">
        <v>32</v>
      </c>
      <c r="C695" s="141"/>
      <c r="D695" s="141">
        <v>30</v>
      </c>
      <c r="E695" s="45">
        <v>24</v>
      </c>
      <c r="F695" s="115"/>
      <c r="G695" s="152"/>
      <c r="H695" s="50"/>
      <c r="I695" s="153"/>
      <c r="J695" s="223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  <c r="AA695" s="114"/>
      <c r="AB695" s="114"/>
      <c r="AC695" s="114"/>
      <c r="AD695" s="114"/>
      <c r="AE695" s="114"/>
      <c r="AF695" s="114"/>
      <c r="AG695" s="114"/>
      <c r="AH695" s="114"/>
      <c r="AI695" s="114"/>
      <c r="AJ695" s="114"/>
      <c r="AK695" s="114"/>
      <c r="AL695" s="114"/>
      <c r="AM695" s="114"/>
      <c r="AN695" s="114"/>
      <c r="AO695" s="114"/>
      <c r="AP695" s="114"/>
      <c r="AQ695" s="114"/>
      <c r="AR695" s="114"/>
      <c r="AS695" s="114"/>
      <c r="AT695" s="114"/>
      <c r="AU695" s="114"/>
      <c r="AV695" s="114"/>
      <c r="AW695" s="114"/>
      <c r="AX695" s="114"/>
      <c r="AY695" s="114"/>
      <c r="AZ695" s="114"/>
      <c r="BA695" s="114"/>
      <c r="BB695" s="114"/>
      <c r="BC695" s="114"/>
      <c r="BD695" s="114"/>
      <c r="BE695" s="114"/>
      <c r="BF695" s="114"/>
      <c r="BG695" s="114"/>
      <c r="BH695" s="114"/>
      <c r="BI695" s="114"/>
      <c r="BJ695" s="114"/>
      <c r="BK695" s="114"/>
      <c r="BL695" s="114"/>
      <c r="BM695" s="114"/>
      <c r="BN695" s="114"/>
      <c r="BO695" s="114"/>
      <c r="BP695" s="114"/>
      <c r="BQ695" s="114"/>
      <c r="BR695" s="114"/>
      <c r="BS695" s="114"/>
      <c r="BT695" s="114"/>
      <c r="BU695" s="114"/>
      <c r="BV695" s="114"/>
      <c r="BW695" s="114"/>
      <c r="BX695" s="114"/>
      <c r="BY695" s="114"/>
      <c r="BZ695" s="114"/>
      <c r="CA695" s="114"/>
      <c r="CB695" s="114"/>
      <c r="CC695" s="114"/>
      <c r="CD695" s="114"/>
      <c r="CE695" s="114"/>
      <c r="CF695" s="114"/>
      <c r="CG695" s="114"/>
      <c r="CH695" s="114"/>
      <c r="CI695" s="114"/>
      <c r="CJ695" s="114"/>
      <c r="CK695" s="114"/>
      <c r="CL695" s="114"/>
      <c r="CM695" s="114"/>
      <c r="CN695" s="114"/>
      <c r="CO695" s="114"/>
      <c r="CP695" s="114"/>
      <c r="CQ695" s="114"/>
      <c r="CR695" s="114"/>
      <c r="CS695" s="114"/>
      <c r="CT695" s="114"/>
      <c r="CU695" s="114"/>
      <c r="CV695" s="114"/>
      <c r="CW695" s="114"/>
      <c r="CX695" s="114"/>
      <c r="CY695" s="114"/>
      <c r="CZ695" s="114"/>
      <c r="DA695" s="114"/>
      <c r="DB695" s="23"/>
    </row>
    <row r="696" spans="1:106" s="41" customFormat="1" x14ac:dyDescent="0.25">
      <c r="A696" s="45"/>
      <c r="B696" s="245" t="s">
        <v>39</v>
      </c>
      <c r="C696" s="141"/>
      <c r="D696" s="141">
        <v>1.1000000000000001</v>
      </c>
      <c r="E696" s="45">
        <v>1.1000000000000001</v>
      </c>
      <c r="F696" s="115"/>
      <c r="G696" s="152"/>
      <c r="H696" s="50"/>
      <c r="I696" s="153"/>
      <c r="J696" s="223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/>
      <c r="AI696" s="114"/>
      <c r="AJ696" s="114"/>
      <c r="AK696" s="114"/>
      <c r="AL696" s="114"/>
      <c r="AM696" s="114"/>
      <c r="AN696" s="114"/>
      <c r="AO696" s="114"/>
      <c r="AP696" s="114"/>
      <c r="AQ696" s="114"/>
      <c r="AR696" s="114"/>
      <c r="AS696" s="114"/>
      <c r="AT696" s="114"/>
      <c r="AU696" s="114"/>
      <c r="AV696" s="114"/>
      <c r="AW696" s="114"/>
      <c r="AX696" s="114"/>
      <c r="AY696" s="114"/>
      <c r="AZ696" s="114"/>
      <c r="BA696" s="114"/>
      <c r="BB696" s="114"/>
      <c r="BC696" s="114"/>
      <c r="BD696" s="114"/>
      <c r="BE696" s="114"/>
      <c r="BF696" s="114"/>
      <c r="BG696" s="114"/>
      <c r="BH696" s="114"/>
      <c r="BI696" s="114"/>
      <c r="BJ696" s="114"/>
      <c r="BK696" s="114"/>
      <c r="BL696" s="114"/>
      <c r="BM696" s="114"/>
      <c r="BN696" s="114"/>
      <c r="BO696" s="114"/>
      <c r="BP696" s="114"/>
      <c r="BQ696" s="114"/>
      <c r="BR696" s="114"/>
      <c r="BS696" s="114"/>
      <c r="BT696" s="114"/>
      <c r="BU696" s="114"/>
      <c r="BV696" s="114"/>
      <c r="BW696" s="114"/>
      <c r="BX696" s="114"/>
      <c r="BY696" s="114"/>
      <c r="BZ696" s="114"/>
      <c r="CA696" s="114"/>
      <c r="CB696" s="114"/>
      <c r="CC696" s="114"/>
      <c r="CD696" s="114"/>
      <c r="CE696" s="114"/>
      <c r="CF696" s="114"/>
      <c r="CG696" s="114"/>
      <c r="CH696" s="114"/>
      <c r="CI696" s="114"/>
      <c r="CJ696" s="114"/>
      <c r="CK696" s="114"/>
      <c r="CL696" s="114"/>
      <c r="CM696" s="114"/>
      <c r="CN696" s="114"/>
      <c r="CO696" s="114"/>
      <c r="CP696" s="114"/>
      <c r="CQ696" s="114"/>
      <c r="CR696" s="114"/>
      <c r="CS696" s="114"/>
      <c r="CT696" s="114"/>
      <c r="CU696" s="114"/>
      <c r="CV696" s="114"/>
      <c r="CW696" s="114"/>
      <c r="CX696" s="114"/>
      <c r="CY696" s="114"/>
      <c r="CZ696" s="114"/>
      <c r="DA696" s="114"/>
      <c r="DB696" s="23"/>
    </row>
    <row r="697" spans="1:106" s="41" customFormat="1" x14ac:dyDescent="0.25">
      <c r="A697" s="45"/>
      <c r="B697" s="245" t="s">
        <v>308</v>
      </c>
      <c r="C697" s="141"/>
      <c r="D697" s="141">
        <v>2</v>
      </c>
      <c r="E697" s="45">
        <v>2</v>
      </c>
      <c r="F697" s="115"/>
      <c r="G697" s="152"/>
      <c r="H697" s="50"/>
      <c r="I697" s="153"/>
      <c r="J697" s="223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  <c r="AA697" s="114"/>
      <c r="AB697" s="114"/>
      <c r="AC697" s="114"/>
      <c r="AD697" s="114"/>
      <c r="AE697" s="114"/>
      <c r="AF697" s="114"/>
      <c r="AG697" s="114"/>
      <c r="AH697" s="114"/>
      <c r="AI697" s="114"/>
      <c r="AJ697" s="114"/>
      <c r="AK697" s="114"/>
      <c r="AL697" s="114"/>
      <c r="AM697" s="114"/>
      <c r="AN697" s="114"/>
      <c r="AO697" s="114"/>
      <c r="AP697" s="114"/>
      <c r="AQ697" s="114"/>
      <c r="AR697" s="114"/>
      <c r="AS697" s="114"/>
      <c r="AT697" s="114"/>
      <c r="AU697" s="114"/>
      <c r="AV697" s="114"/>
      <c r="AW697" s="114"/>
      <c r="AX697" s="114"/>
      <c r="AY697" s="114"/>
      <c r="AZ697" s="114"/>
      <c r="BA697" s="114"/>
      <c r="BB697" s="114"/>
      <c r="BC697" s="114"/>
      <c r="BD697" s="114"/>
      <c r="BE697" s="114"/>
      <c r="BF697" s="114"/>
      <c r="BG697" s="114"/>
      <c r="BH697" s="114"/>
      <c r="BI697" s="114"/>
      <c r="BJ697" s="114"/>
      <c r="BK697" s="114"/>
      <c r="BL697" s="114"/>
      <c r="BM697" s="114"/>
      <c r="BN697" s="114"/>
      <c r="BO697" s="114"/>
      <c r="BP697" s="114"/>
      <c r="BQ697" s="114"/>
      <c r="BR697" s="114"/>
      <c r="BS697" s="114"/>
      <c r="BT697" s="114"/>
      <c r="BU697" s="114"/>
      <c r="BV697" s="114"/>
      <c r="BW697" s="114"/>
      <c r="BX697" s="114"/>
      <c r="BY697" s="114"/>
      <c r="BZ697" s="114"/>
      <c r="CA697" s="114"/>
      <c r="CB697" s="114"/>
      <c r="CC697" s="114"/>
      <c r="CD697" s="114"/>
      <c r="CE697" s="114"/>
      <c r="CF697" s="114"/>
      <c r="CG697" s="114"/>
      <c r="CH697" s="114"/>
      <c r="CI697" s="114"/>
      <c r="CJ697" s="114"/>
      <c r="CK697" s="114"/>
      <c r="CL697" s="114"/>
      <c r="CM697" s="114"/>
      <c r="CN697" s="114"/>
      <c r="CO697" s="114"/>
      <c r="CP697" s="114"/>
      <c r="CQ697" s="114"/>
      <c r="CR697" s="114"/>
      <c r="CS697" s="114"/>
      <c r="CT697" s="114"/>
      <c r="CU697" s="114"/>
      <c r="CV697" s="114"/>
      <c r="CW697" s="114"/>
      <c r="CX697" s="114"/>
      <c r="CY697" s="114"/>
      <c r="CZ697" s="114"/>
      <c r="DA697" s="114"/>
      <c r="DB697" s="23"/>
    </row>
    <row r="698" spans="1:106" s="41" customFormat="1" x14ac:dyDescent="0.25">
      <c r="A698" s="45"/>
      <c r="B698" s="245" t="s">
        <v>309</v>
      </c>
      <c r="C698" s="141"/>
      <c r="D698" s="141"/>
      <c r="E698" s="45"/>
      <c r="F698" s="115"/>
      <c r="G698" s="152"/>
      <c r="H698" s="50"/>
      <c r="I698" s="153"/>
      <c r="J698" s="223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  <c r="AA698" s="114"/>
      <c r="AB698" s="114"/>
      <c r="AC698" s="114"/>
      <c r="AD698" s="114"/>
      <c r="AE698" s="114"/>
      <c r="AF698" s="114"/>
      <c r="AG698" s="114"/>
      <c r="AH698" s="114"/>
      <c r="AI698" s="114"/>
      <c r="AJ698" s="114"/>
      <c r="AK698" s="114"/>
      <c r="AL698" s="114"/>
      <c r="AM698" s="114"/>
      <c r="AN698" s="114"/>
      <c r="AO698" s="114"/>
      <c r="AP698" s="114"/>
      <c r="AQ698" s="114"/>
      <c r="AR698" s="114"/>
      <c r="AS698" s="114"/>
      <c r="AT698" s="114"/>
      <c r="AU698" s="114"/>
      <c r="AV698" s="114"/>
      <c r="AW698" s="114"/>
      <c r="AX698" s="114"/>
      <c r="AY698" s="114"/>
      <c r="AZ698" s="114"/>
      <c r="BA698" s="114"/>
      <c r="BB698" s="114"/>
      <c r="BC698" s="114"/>
      <c r="BD698" s="114"/>
      <c r="BE698" s="114"/>
      <c r="BF698" s="114"/>
      <c r="BG698" s="114"/>
      <c r="BH698" s="114"/>
      <c r="BI698" s="114"/>
      <c r="BJ698" s="114"/>
      <c r="BK698" s="114"/>
      <c r="BL698" s="114"/>
      <c r="BM698" s="114"/>
      <c r="BN698" s="114"/>
      <c r="BO698" s="114"/>
      <c r="BP698" s="114"/>
      <c r="BQ698" s="114"/>
      <c r="BR698" s="114"/>
      <c r="BS698" s="114"/>
      <c r="BT698" s="114"/>
      <c r="BU698" s="114"/>
      <c r="BV698" s="114"/>
      <c r="BW698" s="114"/>
      <c r="BX698" s="114"/>
      <c r="BY698" s="114"/>
      <c r="BZ698" s="114"/>
      <c r="CA698" s="114"/>
      <c r="CB698" s="114"/>
      <c r="CC698" s="114"/>
      <c r="CD698" s="114"/>
      <c r="CE698" s="114"/>
      <c r="CF698" s="114"/>
      <c r="CG698" s="114"/>
      <c r="CH698" s="114"/>
      <c r="CI698" s="114"/>
      <c r="CJ698" s="114"/>
      <c r="CK698" s="114"/>
      <c r="CL698" s="114"/>
      <c r="CM698" s="114"/>
      <c r="CN698" s="114"/>
      <c r="CO698" s="114"/>
      <c r="CP698" s="114"/>
      <c r="CQ698" s="114"/>
      <c r="CR698" s="114"/>
      <c r="CS698" s="114"/>
      <c r="CT698" s="114"/>
      <c r="CU698" s="114"/>
      <c r="CV698" s="114"/>
      <c r="CW698" s="114"/>
      <c r="CX698" s="114"/>
      <c r="CY698" s="114"/>
      <c r="CZ698" s="114"/>
      <c r="DA698" s="114"/>
      <c r="DB698" s="23"/>
    </row>
    <row r="699" spans="1:106" s="41" customFormat="1" x14ac:dyDescent="0.25">
      <c r="A699" s="45"/>
      <c r="B699" s="245" t="s">
        <v>219</v>
      </c>
      <c r="C699" s="141"/>
      <c r="D699" s="141">
        <v>2</v>
      </c>
      <c r="E699" s="45">
        <v>2</v>
      </c>
      <c r="F699" s="115"/>
      <c r="G699" s="152"/>
      <c r="H699" s="50"/>
      <c r="I699" s="153"/>
      <c r="J699" s="223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  <c r="AA699" s="114"/>
      <c r="AB699" s="114"/>
      <c r="AC699" s="114"/>
      <c r="AD699" s="114"/>
      <c r="AE699" s="114"/>
      <c r="AF699" s="114"/>
      <c r="AG699" s="114"/>
      <c r="AH699" s="114"/>
      <c r="AI699" s="114"/>
      <c r="AJ699" s="114"/>
      <c r="AK699" s="114"/>
      <c r="AL699" s="114"/>
      <c r="AM699" s="114"/>
      <c r="AN699" s="114"/>
      <c r="AO699" s="114"/>
      <c r="AP699" s="114"/>
      <c r="AQ699" s="114"/>
      <c r="AR699" s="114"/>
      <c r="AS699" s="114"/>
      <c r="AT699" s="114"/>
      <c r="AU699" s="114"/>
      <c r="AV699" s="114"/>
      <c r="AW699" s="114"/>
      <c r="AX699" s="114"/>
      <c r="AY699" s="114"/>
      <c r="AZ699" s="114"/>
      <c r="BA699" s="114"/>
      <c r="BB699" s="114"/>
      <c r="BC699" s="114"/>
      <c r="BD699" s="114"/>
      <c r="BE699" s="114"/>
      <c r="BF699" s="114"/>
      <c r="BG699" s="114"/>
      <c r="BH699" s="114"/>
      <c r="BI699" s="114"/>
      <c r="BJ699" s="114"/>
      <c r="BK699" s="114"/>
      <c r="BL699" s="114"/>
      <c r="BM699" s="114"/>
      <c r="BN699" s="114"/>
      <c r="BO699" s="114"/>
      <c r="BP699" s="114"/>
      <c r="BQ699" s="114"/>
      <c r="BR699" s="114"/>
      <c r="BS699" s="114"/>
      <c r="BT699" s="114"/>
      <c r="BU699" s="114"/>
      <c r="BV699" s="114"/>
      <c r="BW699" s="114"/>
      <c r="BX699" s="114"/>
      <c r="BY699" s="114"/>
      <c r="BZ699" s="114"/>
      <c r="CA699" s="114"/>
      <c r="CB699" s="114"/>
      <c r="CC699" s="114"/>
      <c r="CD699" s="114"/>
      <c r="CE699" s="114"/>
      <c r="CF699" s="114"/>
      <c r="CG699" s="114"/>
      <c r="CH699" s="114"/>
      <c r="CI699" s="114"/>
      <c r="CJ699" s="114"/>
      <c r="CK699" s="114"/>
      <c r="CL699" s="114"/>
      <c r="CM699" s="114"/>
      <c r="CN699" s="114"/>
      <c r="CO699" s="114"/>
      <c r="CP699" s="114"/>
      <c r="CQ699" s="114"/>
      <c r="CR699" s="114"/>
      <c r="CS699" s="114"/>
      <c r="CT699" s="114"/>
      <c r="CU699" s="114"/>
      <c r="CV699" s="114"/>
      <c r="CW699" s="114"/>
      <c r="CX699" s="114"/>
      <c r="CY699" s="114"/>
      <c r="CZ699" s="114"/>
      <c r="DA699" s="114"/>
      <c r="DB699" s="23"/>
    </row>
    <row r="700" spans="1:106" s="41" customFormat="1" x14ac:dyDescent="0.25">
      <c r="A700" s="45"/>
      <c r="B700" s="245" t="s">
        <v>58</v>
      </c>
      <c r="C700" s="141"/>
      <c r="D700" s="141">
        <v>2.4</v>
      </c>
      <c r="E700" s="45">
        <v>2.4</v>
      </c>
      <c r="F700" s="115"/>
      <c r="G700" s="152"/>
      <c r="H700" s="50"/>
      <c r="I700" s="153"/>
      <c r="J700" s="223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  <c r="AL700" s="114"/>
      <c r="AM700" s="114"/>
      <c r="AN700" s="114"/>
      <c r="AO700" s="114"/>
      <c r="AP700" s="114"/>
      <c r="AQ700" s="114"/>
      <c r="AR700" s="114"/>
      <c r="AS700" s="114"/>
      <c r="AT700" s="114"/>
      <c r="AU700" s="114"/>
      <c r="AV700" s="114"/>
      <c r="AW700" s="114"/>
      <c r="AX700" s="114"/>
      <c r="AY700" s="114"/>
      <c r="AZ700" s="114"/>
      <c r="BA700" s="114"/>
      <c r="BB700" s="114"/>
      <c r="BC700" s="114"/>
      <c r="BD700" s="114"/>
      <c r="BE700" s="114"/>
      <c r="BF700" s="114"/>
      <c r="BG700" s="114"/>
      <c r="BH700" s="114"/>
      <c r="BI700" s="114"/>
      <c r="BJ700" s="114"/>
      <c r="BK700" s="114"/>
      <c r="BL700" s="114"/>
      <c r="BM700" s="114"/>
      <c r="BN700" s="114"/>
      <c r="BO700" s="114"/>
      <c r="BP700" s="114"/>
      <c r="BQ700" s="114"/>
      <c r="BR700" s="114"/>
      <c r="BS700" s="114"/>
      <c r="BT700" s="114"/>
      <c r="BU700" s="114"/>
      <c r="BV700" s="114"/>
      <c r="BW700" s="114"/>
      <c r="BX700" s="114"/>
      <c r="BY700" s="114"/>
      <c r="BZ700" s="114"/>
      <c r="CA700" s="114"/>
      <c r="CB700" s="114"/>
      <c r="CC700" s="114"/>
      <c r="CD700" s="114"/>
      <c r="CE700" s="114"/>
      <c r="CF700" s="114"/>
      <c r="CG700" s="114"/>
      <c r="CH700" s="114"/>
      <c r="CI700" s="114"/>
      <c r="CJ700" s="114"/>
      <c r="CK700" s="114"/>
      <c r="CL700" s="114"/>
      <c r="CM700" s="114"/>
      <c r="CN700" s="114"/>
      <c r="CO700" s="114"/>
      <c r="CP700" s="114"/>
      <c r="CQ700" s="114"/>
      <c r="CR700" s="114"/>
      <c r="CS700" s="114"/>
      <c r="CT700" s="114"/>
      <c r="CU700" s="114"/>
      <c r="CV700" s="114"/>
      <c r="CW700" s="114"/>
      <c r="CX700" s="114"/>
      <c r="CY700" s="114"/>
      <c r="CZ700" s="114"/>
      <c r="DA700" s="114"/>
      <c r="DB700" s="23"/>
    </row>
    <row r="701" spans="1:106" s="41" customFormat="1" x14ac:dyDescent="0.25">
      <c r="A701" s="45"/>
      <c r="B701" s="245" t="s">
        <v>52</v>
      </c>
      <c r="C701" s="141"/>
      <c r="D701" s="141">
        <v>41</v>
      </c>
      <c r="E701" s="45">
        <v>41</v>
      </c>
      <c r="F701" s="115"/>
      <c r="G701" s="152"/>
      <c r="H701" s="50"/>
      <c r="I701" s="153"/>
      <c r="J701" s="223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  <c r="AA701" s="114"/>
      <c r="AB701" s="114"/>
      <c r="AC701" s="114"/>
      <c r="AD701" s="114"/>
      <c r="AE701" s="114"/>
      <c r="AF701" s="114"/>
      <c r="AG701" s="114"/>
      <c r="AH701" s="114"/>
      <c r="AI701" s="114"/>
      <c r="AJ701" s="114"/>
      <c r="AK701" s="114"/>
      <c r="AL701" s="114"/>
      <c r="AM701" s="114"/>
      <c r="AN701" s="114"/>
      <c r="AO701" s="114"/>
      <c r="AP701" s="114"/>
      <c r="AQ701" s="114"/>
      <c r="AR701" s="114"/>
      <c r="AS701" s="114"/>
      <c r="AT701" s="114"/>
      <c r="AU701" s="114"/>
      <c r="AV701" s="114"/>
      <c r="AW701" s="114"/>
      <c r="AX701" s="114"/>
      <c r="AY701" s="114"/>
      <c r="AZ701" s="114"/>
      <c r="BA701" s="114"/>
      <c r="BB701" s="114"/>
      <c r="BC701" s="114"/>
      <c r="BD701" s="114"/>
      <c r="BE701" s="114"/>
      <c r="BF701" s="114"/>
      <c r="BG701" s="114"/>
      <c r="BH701" s="114"/>
      <c r="BI701" s="114"/>
      <c r="BJ701" s="114"/>
      <c r="BK701" s="114"/>
      <c r="BL701" s="114"/>
      <c r="BM701" s="114"/>
      <c r="BN701" s="114"/>
      <c r="BO701" s="114"/>
      <c r="BP701" s="114"/>
      <c r="BQ701" s="114"/>
      <c r="BR701" s="114"/>
      <c r="BS701" s="114"/>
      <c r="BT701" s="114"/>
      <c r="BU701" s="114"/>
      <c r="BV701" s="114"/>
      <c r="BW701" s="114"/>
      <c r="BX701" s="114"/>
      <c r="BY701" s="114"/>
      <c r="BZ701" s="114"/>
      <c r="CA701" s="114"/>
      <c r="CB701" s="114"/>
      <c r="CC701" s="114"/>
      <c r="CD701" s="114"/>
      <c r="CE701" s="114"/>
      <c r="CF701" s="114"/>
      <c r="CG701" s="114"/>
      <c r="CH701" s="114"/>
      <c r="CI701" s="114"/>
      <c r="CJ701" s="114"/>
      <c r="CK701" s="114"/>
      <c r="CL701" s="114"/>
      <c r="CM701" s="114"/>
      <c r="CN701" s="114"/>
      <c r="CO701" s="114"/>
      <c r="CP701" s="114"/>
      <c r="CQ701" s="114"/>
      <c r="CR701" s="114"/>
      <c r="CS701" s="114"/>
      <c r="CT701" s="114"/>
      <c r="CU701" s="114"/>
      <c r="CV701" s="114"/>
      <c r="CW701" s="114"/>
      <c r="CX701" s="114"/>
      <c r="CY701" s="114"/>
      <c r="CZ701" s="114"/>
      <c r="DA701" s="114"/>
      <c r="DB701" s="23"/>
    </row>
    <row r="702" spans="1:106" s="41" customFormat="1" x14ac:dyDescent="0.25">
      <c r="A702" s="45"/>
      <c r="B702" s="245" t="s">
        <v>50</v>
      </c>
      <c r="C702" s="141"/>
      <c r="D702" s="141">
        <v>0.5</v>
      </c>
      <c r="E702" s="45">
        <v>0.5</v>
      </c>
      <c r="F702" s="115"/>
      <c r="G702" s="152"/>
      <c r="H702" s="50"/>
      <c r="I702" s="153"/>
      <c r="J702" s="223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  <c r="AA702" s="114"/>
      <c r="AB702" s="114"/>
      <c r="AC702" s="114"/>
      <c r="AD702" s="114"/>
      <c r="AE702" s="114"/>
      <c r="AF702" s="114"/>
      <c r="AG702" s="114"/>
      <c r="AH702" s="114"/>
      <c r="AI702" s="114"/>
      <c r="AJ702" s="114"/>
      <c r="AK702" s="114"/>
      <c r="AL702" s="114"/>
      <c r="AM702" s="114"/>
      <c r="AN702" s="114"/>
      <c r="AO702" s="114"/>
      <c r="AP702" s="114"/>
      <c r="AQ702" s="114"/>
      <c r="AR702" s="114"/>
      <c r="AS702" s="114"/>
      <c r="AT702" s="114"/>
      <c r="AU702" s="114"/>
      <c r="AV702" s="114"/>
      <c r="AW702" s="114"/>
      <c r="AX702" s="114"/>
      <c r="AY702" s="114"/>
      <c r="AZ702" s="114"/>
      <c r="BA702" s="114"/>
      <c r="BB702" s="114"/>
      <c r="BC702" s="114"/>
      <c r="BD702" s="114"/>
      <c r="BE702" s="114"/>
      <c r="BF702" s="114"/>
      <c r="BG702" s="114"/>
      <c r="BH702" s="114"/>
      <c r="BI702" s="114"/>
      <c r="BJ702" s="114"/>
      <c r="BK702" s="114"/>
      <c r="BL702" s="114"/>
      <c r="BM702" s="114"/>
      <c r="BN702" s="114"/>
      <c r="BO702" s="114"/>
      <c r="BP702" s="114"/>
      <c r="BQ702" s="114"/>
      <c r="BR702" s="114"/>
      <c r="BS702" s="114"/>
      <c r="BT702" s="114"/>
      <c r="BU702" s="114"/>
      <c r="BV702" s="114"/>
      <c r="BW702" s="114"/>
      <c r="BX702" s="114"/>
      <c r="BY702" s="114"/>
      <c r="BZ702" s="114"/>
      <c r="CA702" s="114"/>
      <c r="CB702" s="114"/>
      <c r="CC702" s="114"/>
      <c r="CD702" s="114"/>
      <c r="CE702" s="114"/>
      <c r="CF702" s="114"/>
      <c r="CG702" s="114"/>
      <c r="CH702" s="114"/>
      <c r="CI702" s="114"/>
      <c r="CJ702" s="114"/>
      <c r="CK702" s="114"/>
      <c r="CL702" s="114"/>
      <c r="CM702" s="114"/>
      <c r="CN702" s="114"/>
      <c r="CO702" s="114"/>
      <c r="CP702" s="114"/>
      <c r="CQ702" s="114"/>
      <c r="CR702" s="114"/>
      <c r="CS702" s="114"/>
      <c r="CT702" s="114"/>
      <c r="CU702" s="114"/>
      <c r="CV702" s="114"/>
      <c r="CW702" s="114"/>
      <c r="CX702" s="114"/>
      <c r="CY702" s="114"/>
      <c r="CZ702" s="114"/>
      <c r="DA702" s="114"/>
      <c r="DB702" s="23"/>
    </row>
    <row r="703" spans="1:106" s="41" customFormat="1" x14ac:dyDescent="0.25">
      <c r="A703" s="45"/>
      <c r="B703" s="245" t="s">
        <v>107</v>
      </c>
      <c r="C703" s="141"/>
      <c r="D703" s="141">
        <v>1.07</v>
      </c>
      <c r="E703" s="45">
        <v>0.9</v>
      </c>
      <c r="F703" s="115"/>
      <c r="G703" s="152"/>
      <c r="H703" s="50"/>
      <c r="I703" s="153"/>
      <c r="J703" s="223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  <c r="AA703" s="114"/>
      <c r="AB703" s="114"/>
      <c r="AC703" s="114"/>
      <c r="AD703" s="114"/>
      <c r="AE703" s="114"/>
      <c r="AF703" s="114"/>
      <c r="AG703" s="114"/>
      <c r="AH703" s="114"/>
      <c r="AI703" s="114"/>
      <c r="AJ703" s="114"/>
      <c r="AK703" s="114"/>
      <c r="AL703" s="114"/>
      <c r="AM703" s="114"/>
      <c r="AN703" s="114"/>
      <c r="AO703" s="114"/>
      <c r="AP703" s="114"/>
      <c r="AQ703" s="114"/>
      <c r="AR703" s="114"/>
      <c r="AS703" s="114"/>
      <c r="AT703" s="114"/>
      <c r="AU703" s="114"/>
      <c r="AV703" s="114"/>
      <c r="AW703" s="114"/>
      <c r="AX703" s="114"/>
      <c r="AY703" s="114"/>
      <c r="AZ703" s="114"/>
      <c r="BA703" s="114"/>
      <c r="BB703" s="114"/>
      <c r="BC703" s="114"/>
      <c r="BD703" s="114"/>
      <c r="BE703" s="114"/>
      <c r="BF703" s="114"/>
      <c r="BG703" s="114"/>
      <c r="BH703" s="114"/>
      <c r="BI703" s="114"/>
      <c r="BJ703" s="114"/>
      <c r="BK703" s="114"/>
      <c r="BL703" s="114"/>
      <c r="BM703" s="114"/>
      <c r="BN703" s="114"/>
      <c r="BO703" s="114"/>
      <c r="BP703" s="114"/>
      <c r="BQ703" s="114"/>
      <c r="BR703" s="114"/>
      <c r="BS703" s="114"/>
      <c r="BT703" s="114"/>
      <c r="BU703" s="114"/>
      <c r="BV703" s="114"/>
      <c r="BW703" s="114"/>
      <c r="BX703" s="114"/>
      <c r="BY703" s="114"/>
      <c r="BZ703" s="114"/>
      <c r="CA703" s="114"/>
      <c r="CB703" s="114"/>
      <c r="CC703" s="114"/>
      <c r="CD703" s="114"/>
      <c r="CE703" s="114"/>
      <c r="CF703" s="114"/>
      <c r="CG703" s="114"/>
      <c r="CH703" s="114"/>
      <c r="CI703" s="114"/>
      <c r="CJ703" s="114"/>
      <c r="CK703" s="114"/>
      <c r="CL703" s="114"/>
      <c r="CM703" s="114"/>
      <c r="CN703" s="114"/>
      <c r="CO703" s="114"/>
      <c r="CP703" s="114"/>
      <c r="CQ703" s="114"/>
      <c r="CR703" s="114"/>
      <c r="CS703" s="114"/>
      <c r="CT703" s="114"/>
      <c r="CU703" s="114"/>
      <c r="CV703" s="114"/>
      <c r="CW703" s="114"/>
      <c r="CX703" s="114"/>
      <c r="CY703" s="114"/>
      <c r="CZ703" s="114"/>
      <c r="DA703" s="114"/>
      <c r="DB703" s="23"/>
    </row>
    <row r="704" spans="1:106" s="41" customFormat="1" x14ac:dyDescent="0.25">
      <c r="A704" s="45"/>
      <c r="B704" s="245" t="s">
        <v>32</v>
      </c>
      <c r="C704" s="141"/>
      <c r="D704" s="141">
        <v>3.75</v>
      </c>
      <c r="E704" s="45">
        <v>3</v>
      </c>
      <c r="F704" s="115"/>
      <c r="G704" s="152"/>
      <c r="H704" s="50"/>
      <c r="I704" s="153"/>
      <c r="J704" s="223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  <c r="AA704" s="114"/>
      <c r="AB704" s="114"/>
      <c r="AC704" s="114"/>
      <c r="AD704" s="114"/>
      <c r="AE704" s="114"/>
      <c r="AF704" s="114"/>
      <c r="AG704" s="114"/>
      <c r="AH704" s="114"/>
      <c r="AI704" s="114"/>
      <c r="AJ704" s="114"/>
      <c r="AK704" s="114"/>
      <c r="AL704" s="114"/>
      <c r="AM704" s="114"/>
      <c r="AN704" s="114"/>
      <c r="AO704" s="114"/>
      <c r="AP704" s="114"/>
      <c r="AQ704" s="114"/>
      <c r="AR704" s="114"/>
      <c r="AS704" s="114"/>
      <c r="AT704" s="114"/>
      <c r="AU704" s="114"/>
      <c r="AV704" s="114"/>
      <c r="AW704" s="114"/>
      <c r="AX704" s="114"/>
      <c r="AY704" s="114"/>
      <c r="AZ704" s="114"/>
      <c r="BA704" s="114"/>
      <c r="BB704" s="114"/>
      <c r="BC704" s="114"/>
      <c r="BD704" s="114"/>
      <c r="BE704" s="114"/>
      <c r="BF704" s="114"/>
      <c r="BG704" s="114"/>
      <c r="BH704" s="114"/>
      <c r="BI704" s="114"/>
      <c r="BJ704" s="114"/>
      <c r="BK704" s="114"/>
      <c r="BL704" s="114"/>
      <c r="BM704" s="114"/>
      <c r="BN704" s="114"/>
      <c r="BO704" s="114"/>
      <c r="BP704" s="114"/>
      <c r="BQ704" s="114"/>
      <c r="BR704" s="114"/>
      <c r="BS704" s="114"/>
      <c r="BT704" s="114"/>
      <c r="BU704" s="114"/>
      <c r="BV704" s="114"/>
      <c r="BW704" s="114"/>
      <c r="BX704" s="114"/>
      <c r="BY704" s="114"/>
      <c r="BZ704" s="114"/>
      <c r="CA704" s="114"/>
      <c r="CB704" s="114"/>
      <c r="CC704" s="114"/>
      <c r="CD704" s="114"/>
      <c r="CE704" s="114"/>
      <c r="CF704" s="114"/>
      <c r="CG704" s="114"/>
      <c r="CH704" s="114"/>
      <c r="CI704" s="114"/>
      <c r="CJ704" s="114"/>
      <c r="CK704" s="114"/>
      <c r="CL704" s="114"/>
      <c r="CM704" s="114"/>
      <c r="CN704" s="114"/>
      <c r="CO704" s="114"/>
      <c r="CP704" s="114"/>
      <c r="CQ704" s="114"/>
      <c r="CR704" s="114"/>
      <c r="CS704" s="114"/>
      <c r="CT704" s="114"/>
      <c r="CU704" s="114"/>
      <c r="CV704" s="114"/>
      <c r="CW704" s="114"/>
      <c r="CX704" s="114"/>
      <c r="CY704" s="114"/>
      <c r="CZ704" s="114"/>
      <c r="DA704" s="114"/>
      <c r="DB704" s="23"/>
    </row>
    <row r="705" spans="1:106" s="41" customFormat="1" x14ac:dyDescent="0.25">
      <c r="A705" s="45"/>
      <c r="B705" s="245" t="s">
        <v>39</v>
      </c>
      <c r="C705" s="141"/>
      <c r="D705" s="141">
        <v>0.8</v>
      </c>
      <c r="E705" s="45">
        <v>0.8</v>
      </c>
      <c r="F705" s="115"/>
      <c r="G705" s="152"/>
      <c r="H705" s="50"/>
      <c r="I705" s="153"/>
      <c r="J705" s="223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  <c r="AA705" s="114"/>
      <c r="AB705" s="114"/>
      <c r="AC705" s="114"/>
      <c r="AD705" s="114"/>
      <c r="AE705" s="114"/>
      <c r="AF705" s="114"/>
      <c r="AG705" s="114"/>
      <c r="AH705" s="114"/>
      <c r="AI705" s="114"/>
      <c r="AJ705" s="114"/>
      <c r="AK705" s="114"/>
      <c r="AL705" s="114"/>
      <c r="AM705" s="114"/>
      <c r="AN705" s="114"/>
      <c r="AO705" s="114"/>
      <c r="AP705" s="114"/>
      <c r="AQ705" s="114"/>
      <c r="AR705" s="114"/>
      <c r="AS705" s="114"/>
      <c r="AT705" s="114"/>
      <c r="AU705" s="114"/>
      <c r="AV705" s="114"/>
      <c r="AW705" s="114"/>
      <c r="AX705" s="114"/>
      <c r="AY705" s="114"/>
      <c r="AZ705" s="114"/>
      <c r="BA705" s="114"/>
      <c r="BB705" s="114"/>
      <c r="BC705" s="114"/>
      <c r="BD705" s="114"/>
      <c r="BE705" s="114"/>
      <c r="BF705" s="114"/>
      <c r="BG705" s="114"/>
      <c r="BH705" s="114"/>
      <c r="BI705" s="114"/>
      <c r="BJ705" s="114"/>
      <c r="BK705" s="114"/>
      <c r="BL705" s="114"/>
      <c r="BM705" s="114"/>
      <c r="BN705" s="114"/>
      <c r="BO705" s="114"/>
      <c r="BP705" s="114"/>
      <c r="BQ705" s="114"/>
      <c r="BR705" s="114"/>
      <c r="BS705" s="114"/>
      <c r="BT705" s="114"/>
      <c r="BU705" s="114"/>
      <c r="BV705" s="114"/>
      <c r="BW705" s="114"/>
      <c r="BX705" s="114"/>
      <c r="BY705" s="114"/>
      <c r="BZ705" s="114"/>
      <c r="CA705" s="114"/>
      <c r="CB705" s="114"/>
      <c r="CC705" s="114"/>
      <c r="CD705" s="114"/>
      <c r="CE705" s="114"/>
      <c r="CF705" s="114"/>
      <c r="CG705" s="114"/>
      <c r="CH705" s="114"/>
      <c r="CI705" s="114"/>
      <c r="CJ705" s="114"/>
      <c r="CK705" s="114"/>
      <c r="CL705" s="114"/>
      <c r="CM705" s="114"/>
      <c r="CN705" s="114"/>
      <c r="CO705" s="114"/>
      <c r="CP705" s="114"/>
      <c r="CQ705" s="114"/>
      <c r="CR705" s="114"/>
      <c r="CS705" s="114"/>
      <c r="CT705" s="114"/>
      <c r="CU705" s="114"/>
      <c r="CV705" s="114"/>
      <c r="CW705" s="114"/>
      <c r="CX705" s="114"/>
      <c r="CY705" s="114"/>
      <c r="CZ705" s="114"/>
      <c r="DA705" s="114"/>
      <c r="DB705" s="23"/>
    </row>
    <row r="706" spans="1:106" s="18" customFormat="1" x14ac:dyDescent="0.25">
      <c r="A706" s="63" t="s">
        <v>257</v>
      </c>
      <c r="B706" s="51"/>
      <c r="C706" s="64" t="s">
        <v>228</v>
      </c>
      <c r="D706" s="81"/>
      <c r="E706" s="64"/>
      <c r="F706" s="89">
        <v>1.0999999999999999E-2</v>
      </c>
      <c r="G706" s="64">
        <v>1E-3</v>
      </c>
      <c r="H706" s="81">
        <v>5.1680000000000001</v>
      </c>
      <c r="I706" s="89">
        <v>21</v>
      </c>
      <c r="J706" s="88" t="s">
        <v>250</v>
      </c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  <c r="AT706" s="48"/>
      <c r="AU706" s="48"/>
      <c r="AV706" s="48"/>
      <c r="AW706" s="48"/>
      <c r="AX706" s="48"/>
      <c r="AY706" s="48"/>
      <c r="AZ706" s="48"/>
      <c r="BA706" s="48"/>
      <c r="BB706" s="48"/>
      <c r="BC706" s="48"/>
      <c r="BD706" s="48"/>
      <c r="BE706" s="48"/>
      <c r="BF706" s="48"/>
      <c r="BG706" s="48"/>
      <c r="BH706" s="48"/>
      <c r="BI706" s="48"/>
      <c r="BJ706" s="48"/>
      <c r="BK706" s="48"/>
      <c r="BL706" s="48"/>
      <c r="BM706" s="48"/>
      <c r="BN706" s="48"/>
      <c r="BO706" s="48"/>
      <c r="BP706" s="48"/>
      <c r="BQ706" s="48"/>
      <c r="BR706" s="48"/>
      <c r="BS706" s="48"/>
      <c r="BT706" s="48"/>
      <c r="BU706" s="48"/>
      <c r="BV706" s="48"/>
      <c r="BW706" s="48"/>
      <c r="BX706" s="48"/>
      <c r="BY706" s="48"/>
      <c r="BZ706" s="48"/>
      <c r="CA706" s="48"/>
      <c r="CB706" s="48"/>
      <c r="CC706" s="48"/>
      <c r="CD706" s="48"/>
      <c r="CE706" s="48"/>
      <c r="CF706" s="48"/>
      <c r="CG706" s="48"/>
      <c r="CH706" s="48"/>
      <c r="CI706" s="48"/>
      <c r="CJ706" s="48"/>
      <c r="CK706" s="48"/>
      <c r="CL706" s="48"/>
      <c r="CM706" s="48"/>
      <c r="CN706" s="48"/>
      <c r="CO706" s="48"/>
      <c r="CP706" s="48"/>
      <c r="CQ706" s="48"/>
      <c r="CR706" s="48"/>
      <c r="CS706" s="48"/>
      <c r="CT706" s="48"/>
      <c r="CU706" s="48"/>
      <c r="CV706" s="48"/>
      <c r="CW706" s="48"/>
      <c r="CX706" s="48"/>
      <c r="CY706" s="48"/>
      <c r="CZ706" s="48"/>
      <c r="DA706" s="48"/>
    </row>
    <row r="707" spans="1:106" s="18" customFormat="1" x14ac:dyDescent="0.25">
      <c r="A707" s="63"/>
      <c r="B707" s="51" t="s">
        <v>251</v>
      </c>
      <c r="C707" s="64"/>
      <c r="D707" s="81">
        <v>2.7</v>
      </c>
      <c r="E707" s="64">
        <v>2.7</v>
      </c>
      <c r="F707" s="89"/>
      <c r="G707" s="64"/>
      <c r="H707" s="81"/>
      <c r="I707" s="89"/>
      <c r="J707" s="8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  <c r="AT707" s="48"/>
      <c r="AU707" s="48"/>
      <c r="AV707" s="48"/>
      <c r="AW707" s="48"/>
      <c r="AX707" s="48"/>
      <c r="AY707" s="48"/>
      <c r="AZ707" s="48"/>
      <c r="BA707" s="48"/>
      <c r="BB707" s="48"/>
      <c r="BC707" s="48"/>
      <c r="BD707" s="48"/>
      <c r="BE707" s="48"/>
      <c r="BF707" s="48"/>
      <c r="BG707" s="48"/>
      <c r="BH707" s="48"/>
      <c r="BI707" s="48"/>
      <c r="BJ707" s="48"/>
      <c r="BK707" s="48"/>
      <c r="BL707" s="48"/>
      <c r="BM707" s="48"/>
      <c r="BN707" s="48"/>
      <c r="BO707" s="48"/>
      <c r="BP707" s="48"/>
      <c r="BQ707" s="48"/>
      <c r="BR707" s="48"/>
      <c r="BS707" s="48"/>
      <c r="BT707" s="48"/>
      <c r="BU707" s="48"/>
      <c r="BV707" s="48"/>
      <c r="BW707" s="48"/>
      <c r="BX707" s="48"/>
      <c r="BY707" s="48"/>
      <c r="BZ707" s="48"/>
      <c r="CA707" s="48"/>
      <c r="CB707" s="48"/>
      <c r="CC707" s="48"/>
      <c r="CD707" s="48"/>
      <c r="CE707" s="48"/>
      <c r="CF707" s="48"/>
      <c r="CG707" s="48"/>
      <c r="CH707" s="48"/>
      <c r="CI707" s="48"/>
      <c r="CJ707" s="48"/>
      <c r="CK707" s="48"/>
      <c r="CL707" s="48"/>
      <c r="CM707" s="48"/>
      <c r="CN707" s="48"/>
      <c r="CO707" s="48"/>
      <c r="CP707" s="48"/>
      <c r="CQ707" s="48"/>
      <c r="CR707" s="48"/>
      <c r="CS707" s="48"/>
      <c r="CT707" s="48"/>
      <c r="CU707" s="48"/>
      <c r="CV707" s="48"/>
      <c r="CW707" s="48"/>
      <c r="CX707" s="48"/>
      <c r="CY707" s="48"/>
      <c r="CZ707" s="48"/>
      <c r="DA707" s="48"/>
    </row>
    <row r="708" spans="1:106" s="18" customFormat="1" x14ac:dyDescent="0.25">
      <c r="A708" s="63"/>
      <c r="B708" s="51" t="s">
        <v>18</v>
      </c>
      <c r="C708" s="64"/>
      <c r="D708" s="81">
        <v>5</v>
      </c>
      <c r="E708" s="64">
        <v>5</v>
      </c>
      <c r="F708" s="89"/>
      <c r="G708" s="64"/>
      <c r="H708" s="89"/>
      <c r="I708" s="89"/>
      <c r="J708" s="8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  <c r="AT708" s="48"/>
      <c r="AU708" s="48"/>
      <c r="AV708" s="48"/>
      <c r="AW708" s="48"/>
      <c r="AX708" s="48"/>
      <c r="AY708" s="48"/>
      <c r="AZ708" s="48"/>
      <c r="BA708" s="48"/>
      <c r="BB708" s="48"/>
      <c r="BC708" s="48"/>
      <c r="BD708" s="48"/>
      <c r="BE708" s="48"/>
      <c r="BF708" s="48"/>
      <c r="BG708" s="48"/>
      <c r="BH708" s="48"/>
      <c r="BI708" s="48"/>
      <c r="BJ708" s="48"/>
      <c r="BK708" s="48"/>
      <c r="BL708" s="48"/>
      <c r="BM708" s="48"/>
      <c r="BN708" s="48"/>
      <c r="BO708" s="48"/>
      <c r="BP708" s="48"/>
      <c r="BQ708" s="48"/>
      <c r="BR708" s="48"/>
      <c r="BS708" s="48"/>
      <c r="BT708" s="48"/>
      <c r="BU708" s="48"/>
      <c r="BV708" s="48"/>
      <c r="BW708" s="48"/>
      <c r="BX708" s="48"/>
      <c r="BY708" s="48"/>
      <c r="BZ708" s="48"/>
      <c r="CA708" s="48"/>
      <c r="CB708" s="48"/>
      <c r="CC708" s="48"/>
      <c r="CD708" s="48"/>
      <c r="CE708" s="48"/>
      <c r="CF708" s="48"/>
      <c r="CG708" s="48"/>
      <c r="CH708" s="48"/>
      <c r="CI708" s="48"/>
      <c r="CJ708" s="48"/>
      <c r="CK708" s="48"/>
      <c r="CL708" s="48"/>
      <c r="CM708" s="48"/>
      <c r="CN708" s="48"/>
      <c r="CO708" s="48"/>
      <c r="CP708" s="48"/>
      <c r="CQ708" s="48"/>
      <c r="CR708" s="48"/>
      <c r="CS708" s="48"/>
      <c r="CT708" s="48"/>
      <c r="CU708" s="48"/>
      <c r="CV708" s="48"/>
      <c r="CW708" s="48"/>
      <c r="CX708" s="48"/>
      <c r="CY708" s="48"/>
      <c r="CZ708" s="48"/>
      <c r="DA708" s="48"/>
    </row>
    <row r="709" spans="1:106" s="18" customFormat="1" x14ac:dyDescent="0.25">
      <c r="A709" s="63"/>
      <c r="B709" s="51" t="s">
        <v>17</v>
      </c>
      <c r="C709" s="64"/>
      <c r="D709" s="64">
        <v>180</v>
      </c>
      <c r="E709" s="64">
        <v>180</v>
      </c>
      <c r="F709" s="64"/>
      <c r="G709" s="81"/>
      <c r="H709" s="64"/>
      <c r="I709" s="81"/>
      <c r="J709" s="8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  <c r="AT709" s="48"/>
      <c r="AU709" s="48"/>
      <c r="AV709" s="48"/>
      <c r="AW709" s="48"/>
      <c r="AX709" s="48"/>
      <c r="AY709" s="48"/>
      <c r="AZ709" s="48"/>
      <c r="BA709" s="48"/>
      <c r="BB709" s="48"/>
      <c r="BC709" s="48"/>
      <c r="BD709" s="48"/>
      <c r="BE709" s="48"/>
      <c r="BF709" s="48"/>
      <c r="BG709" s="48"/>
      <c r="BH709" s="48"/>
      <c r="BI709" s="48"/>
      <c r="BJ709" s="48"/>
      <c r="BK709" s="48"/>
      <c r="BL709" s="48"/>
      <c r="BM709" s="48"/>
      <c r="BN709" s="48"/>
      <c r="BO709" s="48"/>
      <c r="BP709" s="48"/>
      <c r="BQ709" s="48"/>
      <c r="BR709" s="48"/>
      <c r="BS709" s="48"/>
      <c r="BT709" s="48"/>
      <c r="BU709" s="48"/>
      <c r="BV709" s="48"/>
      <c r="BW709" s="48"/>
      <c r="BX709" s="48"/>
      <c r="BY709" s="48"/>
      <c r="BZ709" s="48"/>
      <c r="CA709" s="48"/>
      <c r="CB709" s="48"/>
      <c r="CC709" s="48"/>
      <c r="CD709" s="48"/>
      <c r="CE709" s="48"/>
      <c r="CF709" s="48"/>
      <c r="CG709" s="48"/>
      <c r="CH709" s="48"/>
      <c r="CI709" s="48"/>
      <c r="CJ709" s="48"/>
      <c r="CK709" s="48"/>
      <c r="CL709" s="48"/>
      <c r="CM709" s="48"/>
      <c r="CN709" s="48"/>
      <c r="CO709" s="48"/>
      <c r="CP709" s="48"/>
      <c r="CQ709" s="48"/>
      <c r="CR709" s="48"/>
      <c r="CS709" s="48"/>
      <c r="CT709" s="48"/>
      <c r="CU709" s="48"/>
      <c r="CV709" s="48"/>
      <c r="CW709" s="48"/>
      <c r="CX709" s="48"/>
      <c r="CY709" s="48"/>
      <c r="CZ709" s="48"/>
      <c r="DA709" s="48"/>
    </row>
    <row r="710" spans="1:106" ht="16.5" thickBot="1" x14ac:dyDescent="0.3">
      <c r="A710" s="63" t="s">
        <v>38</v>
      </c>
      <c r="C710" s="64">
        <v>20</v>
      </c>
      <c r="D710" s="66">
        <v>20</v>
      </c>
      <c r="E710" s="66">
        <v>20</v>
      </c>
      <c r="F710" s="66">
        <v>1.52</v>
      </c>
      <c r="G710" s="53">
        <v>0.16</v>
      </c>
      <c r="H710" s="66">
        <v>9.84</v>
      </c>
      <c r="I710" s="53">
        <v>47</v>
      </c>
      <c r="J710" s="88"/>
    </row>
    <row r="711" spans="1:106" ht="16.5" thickBot="1" x14ac:dyDescent="0.3">
      <c r="A711" s="78" t="s">
        <v>26</v>
      </c>
      <c r="B711" s="79"/>
      <c r="C711" s="80">
        <v>510</v>
      </c>
      <c r="D711" s="110"/>
      <c r="E711" s="61"/>
      <c r="F711" s="62">
        <f>SUM(F676:F710)</f>
        <v>17.000999999999998</v>
      </c>
      <c r="G711" s="62">
        <f t="shared" ref="G711:I711" si="8">SUM(G676:G710)</f>
        <v>18.611000000000001</v>
      </c>
      <c r="H711" s="62">
        <f t="shared" si="8"/>
        <v>74.50800000000001</v>
      </c>
      <c r="I711" s="62">
        <f t="shared" si="8"/>
        <v>536.1</v>
      </c>
      <c r="J711" s="188"/>
    </row>
    <row r="712" spans="1:106" ht="16.5" thickBot="1" x14ac:dyDescent="0.3">
      <c r="A712" s="131" t="s">
        <v>60</v>
      </c>
      <c r="B712" s="106"/>
      <c r="C712" s="107">
        <f>C638+C641+C674+C711</f>
        <v>1647.5</v>
      </c>
      <c r="D712" s="130"/>
      <c r="E712" s="108"/>
      <c r="F712" s="132">
        <f>F642+F674+F711</f>
        <v>50.011000000000003</v>
      </c>
      <c r="G712" s="132">
        <f>G642+G674+G711</f>
        <v>54.051000000000002</v>
      </c>
      <c r="H712" s="132">
        <f>H642+H674+H711</f>
        <v>232.52799999999999</v>
      </c>
      <c r="I712" s="132">
        <f>I642+I674+I711</f>
        <v>1617.3000000000002</v>
      </c>
      <c r="J712" s="189"/>
    </row>
    <row r="713" spans="1:106" ht="16.5" thickBot="1" x14ac:dyDescent="0.3">
      <c r="A713" s="51" t="s">
        <v>113</v>
      </c>
      <c r="I713" s="130"/>
      <c r="J713" s="106"/>
    </row>
    <row r="714" spans="1:106" ht="22.5" customHeight="1" x14ac:dyDescent="0.25">
      <c r="A714" s="269" t="s">
        <v>205</v>
      </c>
      <c r="B714" s="270"/>
      <c r="C714" s="262" t="s">
        <v>201</v>
      </c>
      <c r="D714" s="259" t="s">
        <v>3</v>
      </c>
      <c r="E714" s="54" t="s">
        <v>3</v>
      </c>
      <c r="F714" s="426" t="s">
        <v>202</v>
      </c>
      <c r="G714" s="427"/>
      <c r="H714" s="428"/>
      <c r="I714" s="259" t="s">
        <v>4</v>
      </c>
      <c r="J714" s="188" t="s">
        <v>203</v>
      </c>
    </row>
    <row r="715" spans="1:106" ht="16.5" thickBot="1" x14ac:dyDescent="0.3">
      <c r="A715" s="265" t="s">
        <v>204</v>
      </c>
      <c r="B715" s="266"/>
      <c r="C715" s="263"/>
      <c r="D715" s="55" t="s">
        <v>5</v>
      </c>
      <c r="E715" s="56" t="s">
        <v>5</v>
      </c>
      <c r="F715" s="57"/>
      <c r="G715" s="58"/>
      <c r="H715" s="59"/>
      <c r="I715" s="55" t="s">
        <v>6</v>
      </c>
      <c r="J715" s="88"/>
    </row>
    <row r="716" spans="1:106" ht="16.5" thickBot="1" x14ac:dyDescent="0.3">
      <c r="A716" s="267"/>
      <c r="B716" s="268"/>
      <c r="C716" s="264"/>
      <c r="D716" s="61" t="s">
        <v>7</v>
      </c>
      <c r="E716" s="61" t="s">
        <v>8</v>
      </c>
      <c r="F716" s="61" t="s">
        <v>9</v>
      </c>
      <c r="G716" s="61" t="s">
        <v>10</v>
      </c>
      <c r="H716" s="62" t="s">
        <v>11</v>
      </c>
      <c r="I716" s="62" t="s">
        <v>12</v>
      </c>
      <c r="J716" s="189"/>
    </row>
    <row r="717" spans="1:106" x14ac:dyDescent="0.25">
      <c r="A717" s="83"/>
      <c r="B717" s="84" t="s">
        <v>13</v>
      </c>
      <c r="C717" s="85"/>
      <c r="D717" s="260"/>
      <c r="E717" s="86"/>
      <c r="F717" s="259"/>
      <c r="G717" s="54"/>
      <c r="H717" s="260"/>
      <c r="I717" s="259"/>
      <c r="J717" s="188"/>
    </row>
    <row r="718" spans="1:106" s="18" customFormat="1" x14ac:dyDescent="0.25">
      <c r="A718" s="63" t="s">
        <v>168</v>
      </c>
      <c r="B718" s="173"/>
      <c r="C718" s="197" t="s">
        <v>319</v>
      </c>
      <c r="D718" s="198"/>
      <c r="E718" s="66"/>
      <c r="F718" s="251">
        <v>7.3</v>
      </c>
      <c r="G718" s="217">
        <v>7.42</v>
      </c>
      <c r="H718" s="277">
        <v>22.8</v>
      </c>
      <c r="I718" s="277">
        <v>187.2</v>
      </c>
      <c r="J718" s="111" t="s">
        <v>88</v>
      </c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  <c r="AT718" s="48"/>
      <c r="AU718" s="48"/>
      <c r="AV718" s="48"/>
      <c r="AW718" s="48"/>
      <c r="AX718" s="48"/>
      <c r="AY718" s="48"/>
      <c r="AZ718" s="48"/>
      <c r="BA718" s="48"/>
      <c r="BB718" s="48"/>
      <c r="BC718" s="48"/>
      <c r="BD718" s="48"/>
      <c r="BE718" s="48"/>
      <c r="BF718" s="48"/>
      <c r="BG718" s="48"/>
      <c r="BH718" s="48"/>
      <c r="BI718" s="48"/>
      <c r="BJ718" s="48"/>
      <c r="BK718" s="48"/>
      <c r="BL718" s="48"/>
      <c r="BM718" s="48"/>
      <c r="BN718" s="48"/>
      <c r="BO718" s="48"/>
      <c r="BP718" s="48"/>
      <c r="BQ718" s="48"/>
      <c r="BR718" s="48"/>
      <c r="BS718" s="48"/>
      <c r="BT718" s="48"/>
      <c r="BU718" s="48"/>
      <c r="BV718" s="48"/>
      <c r="BW718" s="48"/>
      <c r="BX718" s="48"/>
      <c r="BY718" s="48"/>
      <c r="BZ718" s="48"/>
      <c r="CA718" s="48"/>
      <c r="CB718" s="48"/>
      <c r="CC718" s="48"/>
      <c r="CD718" s="48"/>
      <c r="CE718" s="48"/>
      <c r="CF718" s="48"/>
      <c r="CG718" s="48"/>
      <c r="CH718" s="48"/>
      <c r="CI718" s="48"/>
      <c r="CJ718" s="48"/>
      <c r="CK718" s="48"/>
      <c r="CL718" s="48"/>
      <c r="CM718" s="48"/>
      <c r="CN718" s="48"/>
      <c r="CO718" s="48"/>
      <c r="CP718" s="48"/>
      <c r="CQ718" s="48"/>
      <c r="CR718" s="48"/>
      <c r="CS718" s="48"/>
      <c r="CT718" s="48"/>
      <c r="CU718" s="48"/>
      <c r="CV718" s="48"/>
      <c r="CW718" s="48"/>
      <c r="CX718" s="48"/>
      <c r="CY718" s="48"/>
      <c r="CZ718" s="48"/>
      <c r="DA718" s="48"/>
    </row>
    <row r="719" spans="1:106" s="18" customFormat="1" x14ac:dyDescent="0.25">
      <c r="A719" s="63"/>
      <c r="B719" s="207" t="s">
        <v>15</v>
      </c>
      <c r="C719" s="197"/>
      <c r="D719" s="65">
        <v>25</v>
      </c>
      <c r="E719" s="66">
        <v>25</v>
      </c>
      <c r="F719" s="65"/>
      <c r="G719" s="65"/>
      <c r="H719" s="65"/>
      <c r="I719" s="65"/>
      <c r="J719" s="8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  <c r="AT719" s="48"/>
      <c r="AU719" s="48"/>
      <c r="AV719" s="48"/>
      <c r="AW719" s="48"/>
      <c r="AX719" s="48"/>
      <c r="AY719" s="48"/>
      <c r="AZ719" s="48"/>
      <c r="BA719" s="48"/>
      <c r="BB719" s="48"/>
      <c r="BC719" s="48"/>
      <c r="BD719" s="48"/>
      <c r="BE719" s="48"/>
      <c r="BF719" s="48"/>
      <c r="BG719" s="48"/>
      <c r="BH719" s="48"/>
      <c r="BI719" s="48"/>
      <c r="BJ719" s="48"/>
      <c r="BK719" s="48"/>
      <c r="BL719" s="48"/>
      <c r="BM719" s="48"/>
      <c r="BN719" s="48"/>
      <c r="BO719" s="48"/>
      <c r="BP719" s="48"/>
      <c r="BQ719" s="48"/>
      <c r="BR719" s="48"/>
      <c r="BS719" s="48"/>
      <c r="BT719" s="48"/>
      <c r="BU719" s="48"/>
      <c r="BV719" s="48"/>
      <c r="BW719" s="48"/>
      <c r="BX719" s="48"/>
      <c r="BY719" s="48"/>
      <c r="BZ719" s="48"/>
      <c r="CA719" s="48"/>
      <c r="CB719" s="48"/>
      <c r="CC719" s="48"/>
      <c r="CD719" s="48"/>
      <c r="CE719" s="48"/>
      <c r="CF719" s="48"/>
      <c r="CG719" s="48"/>
      <c r="CH719" s="48"/>
      <c r="CI719" s="48"/>
      <c r="CJ719" s="48"/>
      <c r="CK719" s="48"/>
      <c r="CL719" s="48"/>
      <c r="CM719" s="48"/>
      <c r="CN719" s="48"/>
      <c r="CO719" s="48"/>
      <c r="CP719" s="48"/>
      <c r="CQ719" s="48"/>
      <c r="CR719" s="48"/>
      <c r="CS719" s="48"/>
      <c r="CT719" s="48"/>
      <c r="CU719" s="48"/>
      <c r="CV719" s="48"/>
      <c r="CW719" s="48"/>
      <c r="CX719" s="48"/>
      <c r="CY719" s="48"/>
      <c r="CZ719" s="48"/>
      <c r="DA719" s="48"/>
    </row>
    <row r="720" spans="1:106" s="18" customFormat="1" x14ac:dyDescent="0.25">
      <c r="A720" s="63"/>
      <c r="B720" s="204" t="s">
        <v>16</v>
      </c>
      <c r="C720" s="208"/>
      <c r="D720" s="65">
        <v>88</v>
      </c>
      <c r="E720" s="66">
        <v>88</v>
      </c>
      <c r="F720" s="65"/>
      <c r="G720" s="65"/>
      <c r="H720" s="66"/>
      <c r="I720" s="65"/>
      <c r="J720" s="8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  <c r="AT720" s="48"/>
      <c r="AU720" s="48"/>
      <c r="AV720" s="48"/>
      <c r="AW720" s="48"/>
      <c r="AX720" s="48"/>
      <c r="AY720" s="48"/>
      <c r="AZ720" s="48"/>
      <c r="BA720" s="48"/>
      <c r="BB720" s="48"/>
      <c r="BC720" s="48"/>
      <c r="BD720" s="48"/>
      <c r="BE720" s="48"/>
      <c r="BF720" s="48"/>
      <c r="BG720" s="48"/>
      <c r="BH720" s="48"/>
      <c r="BI720" s="48"/>
      <c r="BJ720" s="48"/>
      <c r="BK720" s="48"/>
      <c r="BL720" s="48"/>
      <c r="BM720" s="48"/>
      <c r="BN720" s="48"/>
      <c r="BO720" s="48"/>
      <c r="BP720" s="48"/>
      <c r="BQ720" s="48"/>
      <c r="BR720" s="48"/>
      <c r="BS720" s="48"/>
      <c r="BT720" s="48"/>
      <c r="BU720" s="48"/>
      <c r="BV720" s="48"/>
      <c r="BW720" s="48"/>
      <c r="BX720" s="48"/>
      <c r="BY720" s="48"/>
      <c r="BZ720" s="48"/>
      <c r="CA720" s="48"/>
      <c r="CB720" s="48"/>
      <c r="CC720" s="48"/>
      <c r="CD720" s="48"/>
      <c r="CE720" s="48"/>
      <c r="CF720" s="48"/>
      <c r="CG720" s="48"/>
      <c r="CH720" s="48"/>
      <c r="CI720" s="48"/>
      <c r="CJ720" s="48"/>
      <c r="CK720" s="48"/>
      <c r="CL720" s="48"/>
      <c r="CM720" s="48"/>
      <c r="CN720" s="48"/>
      <c r="CO720" s="48"/>
      <c r="CP720" s="48"/>
      <c r="CQ720" s="48"/>
      <c r="CR720" s="48"/>
      <c r="CS720" s="48"/>
      <c r="CT720" s="48"/>
      <c r="CU720" s="48"/>
      <c r="CV720" s="48"/>
      <c r="CW720" s="48"/>
      <c r="CX720" s="48"/>
      <c r="CY720" s="48"/>
      <c r="CZ720" s="48"/>
      <c r="DA720" s="48"/>
    </row>
    <row r="721" spans="1:106" s="18" customFormat="1" x14ac:dyDescent="0.25">
      <c r="A721" s="63"/>
      <c r="B721" s="204" t="s">
        <v>17</v>
      </c>
      <c r="C721" s="208"/>
      <c r="D721" s="65">
        <v>88</v>
      </c>
      <c r="E721" s="66">
        <v>88</v>
      </c>
      <c r="F721" s="65"/>
      <c r="G721" s="65"/>
      <c r="H721" s="66"/>
      <c r="I721" s="65"/>
      <c r="J721" s="8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  <c r="AT721" s="48"/>
      <c r="AU721" s="48"/>
      <c r="AV721" s="48"/>
      <c r="AW721" s="48"/>
      <c r="AX721" s="48"/>
      <c r="AY721" s="48"/>
      <c r="AZ721" s="48"/>
      <c r="BA721" s="48"/>
      <c r="BB721" s="48"/>
      <c r="BC721" s="48"/>
      <c r="BD721" s="48"/>
      <c r="BE721" s="48"/>
      <c r="BF721" s="48"/>
      <c r="BG721" s="48"/>
      <c r="BH721" s="48"/>
      <c r="BI721" s="48"/>
      <c r="BJ721" s="48"/>
      <c r="BK721" s="48"/>
      <c r="BL721" s="48"/>
      <c r="BM721" s="48"/>
      <c r="BN721" s="48"/>
      <c r="BO721" s="48"/>
      <c r="BP721" s="48"/>
      <c r="BQ721" s="48"/>
      <c r="BR721" s="48"/>
      <c r="BS721" s="48"/>
      <c r="BT721" s="48"/>
      <c r="BU721" s="48"/>
      <c r="BV721" s="48"/>
      <c r="BW721" s="48"/>
      <c r="BX721" s="48"/>
      <c r="BY721" s="48"/>
      <c r="BZ721" s="48"/>
      <c r="CA721" s="48"/>
      <c r="CB721" s="48"/>
      <c r="CC721" s="48"/>
      <c r="CD721" s="48"/>
      <c r="CE721" s="48"/>
      <c r="CF721" s="48"/>
      <c r="CG721" s="48"/>
      <c r="CH721" s="48"/>
      <c r="CI721" s="48"/>
      <c r="CJ721" s="48"/>
      <c r="CK721" s="48"/>
      <c r="CL721" s="48"/>
      <c r="CM721" s="48"/>
      <c r="CN721" s="48"/>
      <c r="CO721" s="48"/>
      <c r="CP721" s="48"/>
      <c r="CQ721" s="48"/>
      <c r="CR721" s="48"/>
      <c r="CS721" s="48"/>
      <c r="CT721" s="48"/>
      <c r="CU721" s="48"/>
      <c r="CV721" s="48"/>
      <c r="CW721" s="48"/>
      <c r="CX721" s="48"/>
      <c r="CY721" s="48"/>
      <c r="CZ721" s="48"/>
      <c r="DA721" s="48"/>
    </row>
    <row r="722" spans="1:106" s="18" customFormat="1" x14ac:dyDescent="0.25">
      <c r="A722" s="63"/>
      <c r="B722" s="204" t="s">
        <v>18</v>
      </c>
      <c r="C722" s="197"/>
      <c r="D722" s="65">
        <v>1</v>
      </c>
      <c r="E722" s="66">
        <v>1</v>
      </c>
      <c r="F722" s="65"/>
      <c r="G722" s="65"/>
      <c r="H722" s="66"/>
      <c r="I722" s="65"/>
      <c r="J722" s="8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  <c r="AT722" s="48"/>
      <c r="AU722" s="48"/>
      <c r="AV722" s="48"/>
      <c r="AW722" s="48"/>
      <c r="AX722" s="48"/>
      <c r="AY722" s="48"/>
      <c r="AZ722" s="48"/>
      <c r="BA722" s="48"/>
      <c r="BB722" s="48"/>
      <c r="BC722" s="48"/>
      <c r="BD722" s="48"/>
      <c r="BE722" s="48"/>
      <c r="BF722" s="48"/>
      <c r="BG722" s="48"/>
      <c r="BH722" s="48"/>
      <c r="BI722" s="48"/>
      <c r="BJ722" s="48"/>
      <c r="BK722" s="48"/>
      <c r="BL722" s="48"/>
      <c r="BM722" s="48"/>
      <c r="BN722" s="48"/>
      <c r="BO722" s="48"/>
      <c r="BP722" s="48"/>
      <c r="BQ722" s="48"/>
      <c r="BR722" s="48"/>
      <c r="BS722" s="48"/>
      <c r="BT722" s="48"/>
      <c r="BU722" s="48"/>
      <c r="BV722" s="48"/>
      <c r="BW722" s="48"/>
      <c r="BX722" s="48"/>
      <c r="BY722" s="48"/>
      <c r="BZ722" s="48"/>
      <c r="CA722" s="48"/>
      <c r="CB722" s="48"/>
      <c r="CC722" s="48"/>
      <c r="CD722" s="48"/>
      <c r="CE722" s="48"/>
      <c r="CF722" s="48"/>
      <c r="CG722" s="48"/>
      <c r="CH722" s="48"/>
      <c r="CI722" s="48"/>
      <c r="CJ722" s="48"/>
      <c r="CK722" s="48"/>
      <c r="CL722" s="48"/>
      <c r="CM722" s="48"/>
      <c r="CN722" s="48"/>
      <c r="CO722" s="48"/>
      <c r="CP722" s="48"/>
      <c r="CQ722" s="48"/>
      <c r="CR722" s="48"/>
      <c r="CS722" s="48"/>
      <c r="CT722" s="48"/>
      <c r="CU722" s="48"/>
      <c r="CV722" s="48"/>
      <c r="CW722" s="48"/>
      <c r="CX722" s="48"/>
      <c r="CY722" s="48"/>
      <c r="CZ722" s="48"/>
      <c r="DA722" s="48"/>
    </row>
    <row r="723" spans="1:106" s="18" customFormat="1" ht="30" customHeight="1" x14ac:dyDescent="0.25">
      <c r="A723" s="63"/>
      <c r="B723" s="204" t="s">
        <v>19</v>
      </c>
      <c r="C723" s="197"/>
      <c r="D723" s="65">
        <v>1</v>
      </c>
      <c r="E723" s="66">
        <v>1</v>
      </c>
      <c r="F723" s="65"/>
      <c r="G723" s="65"/>
      <c r="H723" s="66"/>
      <c r="I723" s="65"/>
      <c r="J723" s="8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  <c r="AY723" s="48"/>
      <c r="AZ723" s="48"/>
      <c r="BA723" s="48"/>
      <c r="BB723" s="48"/>
      <c r="BC723" s="48"/>
      <c r="BD723" s="48"/>
      <c r="BE723" s="48"/>
      <c r="BF723" s="48"/>
      <c r="BG723" s="48"/>
      <c r="BH723" s="48"/>
      <c r="BI723" s="48"/>
      <c r="BJ723" s="48"/>
      <c r="BK723" s="48"/>
      <c r="BL723" s="48"/>
      <c r="BM723" s="48"/>
      <c r="BN723" s="48"/>
      <c r="BO723" s="48"/>
      <c r="BP723" s="48"/>
      <c r="BQ723" s="48"/>
      <c r="BR723" s="48"/>
      <c r="BS723" s="48"/>
      <c r="BT723" s="48"/>
      <c r="BU723" s="48"/>
      <c r="BV723" s="48"/>
      <c r="BW723" s="48"/>
      <c r="BX723" s="48"/>
      <c r="BY723" s="48"/>
      <c r="BZ723" s="48"/>
      <c r="CA723" s="48"/>
      <c r="CB723" s="48"/>
      <c r="CC723" s="48"/>
      <c r="CD723" s="48"/>
      <c r="CE723" s="48"/>
      <c r="CF723" s="48"/>
      <c r="CG723" s="48"/>
      <c r="CH723" s="48"/>
      <c r="CI723" s="48"/>
      <c r="CJ723" s="48"/>
      <c r="CK723" s="48"/>
      <c r="CL723" s="48"/>
      <c r="CM723" s="48"/>
      <c r="CN723" s="48"/>
      <c r="CO723" s="48"/>
      <c r="CP723" s="48"/>
      <c r="CQ723" s="48"/>
      <c r="CR723" s="48"/>
      <c r="CS723" s="48"/>
      <c r="CT723" s="48"/>
      <c r="CU723" s="48"/>
      <c r="CV723" s="48"/>
      <c r="CW723" s="48"/>
      <c r="CX723" s="48"/>
      <c r="CY723" s="48"/>
      <c r="CZ723" s="48"/>
      <c r="DA723" s="48"/>
    </row>
    <row r="724" spans="1:106" s="18" customFormat="1" x14ac:dyDescent="0.25">
      <c r="A724" s="63"/>
      <c r="B724" s="204" t="s">
        <v>20</v>
      </c>
      <c r="C724" s="197"/>
      <c r="D724" s="65">
        <v>3</v>
      </c>
      <c r="E724" s="66">
        <v>3</v>
      </c>
      <c r="F724" s="65"/>
      <c r="G724" s="65"/>
      <c r="H724" s="66"/>
      <c r="I724" s="65"/>
      <c r="J724" s="8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  <c r="AT724" s="48"/>
      <c r="AU724" s="48"/>
      <c r="AV724" s="48"/>
      <c r="AW724" s="48"/>
      <c r="AX724" s="48"/>
      <c r="AY724" s="48"/>
      <c r="AZ724" s="48"/>
      <c r="BA724" s="48"/>
      <c r="BB724" s="48"/>
      <c r="BC724" s="48"/>
      <c r="BD724" s="48"/>
      <c r="BE724" s="48"/>
      <c r="BF724" s="48"/>
      <c r="BG724" s="48"/>
      <c r="BH724" s="48"/>
      <c r="BI724" s="48"/>
      <c r="BJ724" s="48"/>
      <c r="BK724" s="48"/>
      <c r="BL724" s="48"/>
      <c r="BM724" s="48"/>
      <c r="BN724" s="48"/>
      <c r="BO724" s="48"/>
      <c r="BP724" s="48"/>
      <c r="BQ724" s="48"/>
      <c r="BR724" s="48"/>
      <c r="BS724" s="48"/>
      <c r="BT724" s="48"/>
      <c r="BU724" s="48"/>
      <c r="BV724" s="48"/>
      <c r="BW724" s="48"/>
      <c r="BX724" s="48"/>
      <c r="BY724" s="48"/>
      <c r="BZ724" s="48"/>
      <c r="CA724" s="48"/>
      <c r="CB724" s="48"/>
      <c r="CC724" s="48"/>
      <c r="CD724" s="48"/>
      <c r="CE724" s="48"/>
      <c r="CF724" s="48"/>
      <c r="CG724" s="48"/>
      <c r="CH724" s="48"/>
      <c r="CI724" s="48"/>
      <c r="CJ724" s="48"/>
      <c r="CK724" s="48"/>
      <c r="CL724" s="48"/>
      <c r="CM724" s="48"/>
      <c r="CN724" s="48"/>
      <c r="CO724" s="48"/>
      <c r="CP724" s="48"/>
      <c r="CQ724" s="48"/>
      <c r="CR724" s="48"/>
      <c r="CS724" s="48"/>
      <c r="CT724" s="48"/>
      <c r="CU724" s="48"/>
      <c r="CV724" s="48"/>
      <c r="CW724" s="48"/>
      <c r="CX724" s="48"/>
      <c r="CY724" s="48"/>
      <c r="CZ724" s="48"/>
      <c r="DA724" s="48"/>
    </row>
    <row r="725" spans="1:106" s="18" customFormat="1" x14ac:dyDescent="0.25">
      <c r="A725" s="63" t="s">
        <v>63</v>
      </c>
      <c r="B725" s="51"/>
      <c r="C725" s="64">
        <v>180</v>
      </c>
      <c r="D725" s="77"/>
      <c r="E725" s="60"/>
      <c r="F725" s="65">
        <v>2.4166666666666665</v>
      </c>
      <c r="G725" s="66">
        <v>2.5833333333333335</v>
      </c>
      <c r="H725" s="66">
        <v>13.608333333333333</v>
      </c>
      <c r="I725" s="65">
        <v>87.3</v>
      </c>
      <c r="J725" s="88" t="s">
        <v>274</v>
      </c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  <c r="AT725" s="48"/>
      <c r="AU725" s="48"/>
      <c r="AV725" s="48"/>
      <c r="AW725" s="48"/>
      <c r="AX725" s="48"/>
      <c r="AY725" s="48"/>
      <c r="AZ725" s="48"/>
      <c r="BA725" s="48"/>
      <c r="BB725" s="48"/>
      <c r="BC725" s="48"/>
      <c r="BD725" s="48"/>
      <c r="BE725" s="48"/>
      <c r="BF725" s="48"/>
      <c r="BG725" s="48"/>
      <c r="BH725" s="48"/>
      <c r="BI725" s="48"/>
      <c r="BJ725" s="48"/>
      <c r="BK725" s="48"/>
      <c r="BL725" s="48"/>
      <c r="BM725" s="48"/>
      <c r="BN725" s="48"/>
      <c r="BO725" s="48"/>
      <c r="BP725" s="48"/>
      <c r="BQ725" s="48"/>
      <c r="BR725" s="48"/>
      <c r="BS725" s="48"/>
      <c r="BT725" s="48"/>
      <c r="BU725" s="48"/>
      <c r="BV725" s="48"/>
      <c r="BW725" s="48"/>
      <c r="BX725" s="48"/>
      <c r="BY725" s="48"/>
      <c r="BZ725" s="48"/>
      <c r="CA725" s="48"/>
      <c r="CB725" s="48"/>
      <c r="CC725" s="48"/>
      <c r="CD725" s="48"/>
      <c r="CE725" s="48"/>
      <c r="CF725" s="48"/>
      <c r="CG725" s="48"/>
      <c r="CH725" s="48"/>
      <c r="CI725" s="48"/>
      <c r="CJ725" s="48"/>
      <c r="CK725" s="48"/>
      <c r="CL725" s="48"/>
      <c r="CM725" s="48"/>
      <c r="CN725" s="48"/>
      <c r="CO725" s="48"/>
      <c r="CP725" s="48"/>
      <c r="CQ725" s="48"/>
      <c r="CR725" s="48"/>
      <c r="CS725" s="48"/>
      <c r="CT725" s="48"/>
      <c r="CU725" s="48"/>
      <c r="CV725" s="48"/>
      <c r="CW725" s="48"/>
      <c r="CX725" s="48"/>
      <c r="CY725" s="48"/>
      <c r="CZ725" s="48"/>
      <c r="DA725" s="48"/>
      <c r="DB725"/>
    </row>
    <row r="726" spans="1:106" s="18" customFormat="1" x14ac:dyDescent="0.25">
      <c r="A726" s="63"/>
      <c r="B726" s="51" t="s">
        <v>64</v>
      </c>
      <c r="C726" s="64"/>
      <c r="D726" s="65">
        <v>1.5</v>
      </c>
      <c r="E726" s="66">
        <v>1.5</v>
      </c>
      <c r="F726" s="65"/>
      <c r="G726" s="66"/>
      <c r="H726" s="66"/>
      <c r="I726" s="65"/>
      <c r="J726" s="8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  <c r="AT726" s="48"/>
      <c r="AU726" s="48"/>
      <c r="AV726" s="48"/>
      <c r="AW726" s="48"/>
      <c r="AX726" s="48"/>
      <c r="AY726" s="48"/>
      <c r="AZ726" s="48"/>
      <c r="BA726" s="48"/>
      <c r="BB726" s="48"/>
      <c r="BC726" s="48"/>
      <c r="BD726" s="48"/>
      <c r="BE726" s="48"/>
      <c r="BF726" s="48"/>
      <c r="BG726" s="48"/>
      <c r="BH726" s="48"/>
      <c r="BI726" s="48"/>
      <c r="BJ726" s="48"/>
      <c r="BK726" s="48"/>
      <c r="BL726" s="48"/>
      <c r="BM726" s="48"/>
      <c r="BN726" s="48"/>
      <c r="BO726" s="48"/>
      <c r="BP726" s="48"/>
      <c r="BQ726" s="48"/>
      <c r="BR726" s="48"/>
      <c r="BS726" s="48"/>
      <c r="BT726" s="48"/>
      <c r="BU726" s="48"/>
      <c r="BV726" s="48"/>
      <c r="BW726" s="48"/>
      <c r="BX726" s="48"/>
      <c r="BY726" s="48"/>
      <c r="BZ726" s="48"/>
      <c r="CA726" s="48"/>
      <c r="CB726" s="48"/>
      <c r="CC726" s="48"/>
      <c r="CD726" s="48"/>
      <c r="CE726" s="48"/>
      <c r="CF726" s="48"/>
      <c r="CG726" s="48"/>
      <c r="CH726" s="48"/>
      <c r="CI726" s="48"/>
      <c r="CJ726" s="48"/>
      <c r="CK726" s="48"/>
      <c r="CL726" s="48"/>
      <c r="CM726" s="48"/>
      <c r="CN726" s="48"/>
      <c r="CO726" s="48"/>
      <c r="CP726" s="48"/>
      <c r="CQ726" s="48"/>
      <c r="CR726" s="48"/>
      <c r="CS726" s="48"/>
      <c r="CT726" s="48"/>
      <c r="CU726" s="48"/>
      <c r="CV726" s="48"/>
      <c r="CW726" s="48"/>
      <c r="CX726" s="48"/>
      <c r="CY726" s="48"/>
      <c r="CZ726" s="48"/>
      <c r="DA726" s="48"/>
      <c r="DB726"/>
    </row>
    <row r="727" spans="1:106" s="18" customFormat="1" x14ac:dyDescent="0.25">
      <c r="A727" s="63"/>
      <c r="B727" s="51" t="s">
        <v>18</v>
      </c>
      <c r="C727" s="64"/>
      <c r="D727" s="65">
        <v>8</v>
      </c>
      <c r="E727" s="66">
        <v>8</v>
      </c>
      <c r="F727" s="65"/>
      <c r="G727" s="66"/>
      <c r="H727" s="66"/>
      <c r="I727" s="65"/>
      <c r="J727" s="8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  <c r="BA727" s="48"/>
      <c r="BB727" s="48"/>
      <c r="BC727" s="48"/>
      <c r="BD727" s="48"/>
      <c r="BE727" s="48"/>
      <c r="BF727" s="48"/>
      <c r="BG727" s="48"/>
      <c r="BH727" s="48"/>
      <c r="BI727" s="48"/>
      <c r="BJ727" s="48"/>
      <c r="BK727" s="48"/>
      <c r="BL727" s="48"/>
      <c r="BM727" s="48"/>
      <c r="BN727" s="48"/>
      <c r="BO727" s="48"/>
      <c r="BP727" s="48"/>
      <c r="BQ727" s="48"/>
      <c r="BR727" s="48"/>
      <c r="BS727" s="48"/>
      <c r="BT727" s="48"/>
      <c r="BU727" s="48"/>
      <c r="BV727" s="48"/>
      <c r="BW727" s="48"/>
      <c r="BX727" s="48"/>
      <c r="BY727" s="48"/>
      <c r="BZ727" s="48"/>
      <c r="CA727" s="48"/>
      <c r="CB727" s="48"/>
      <c r="CC727" s="48"/>
      <c r="CD727" s="48"/>
      <c r="CE727" s="48"/>
      <c r="CF727" s="48"/>
      <c r="CG727" s="48"/>
      <c r="CH727" s="48"/>
      <c r="CI727" s="48"/>
      <c r="CJ727" s="48"/>
      <c r="CK727" s="48"/>
      <c r="CL727" s="48"/>
      <c r="CM727" s="48"/>
      <c r="CN727" s="48"/>
      <c r="CO727" s="48"/>
      <c r="CP727" s="48"/>
      <c r="CQ727" s="48"/>
      <c r="CR727" s="48"/>
      <c r="CS727" s="48"/>
      <c r="CT727" s="48"/>
      <c r="CU727" s="48"/>
      <c r="CV727" s="48"/>
      <c r="CW727" s="48"/>
      <c r="CX727" s="48"/>
      <c r="CY727" s="48"/>
      <c r="CZ727" s="48"/>
      <c r="DA727" s="48"/>
      <c r="DB727"/>
    </row>
    <row r="728" spans="1:106" s="18" customFormat="1" x14ac:dyDescent="0.25">
      <c r="A728" s="89"/>
      <c r="B728" s="51" t="s">
        <v>16</v>
      </c>
      <c r="C728" s="64"/>
      <c r="D728" s="65">
        <v>90</v>
      </c>
      <c r="E728" s="66">
        <v>90</v>
      </c>
      <c r="F728" s="65"/>
      <c r="G728" s="66"/>
      <c r="H728" s="66"/>
      <c r="I728" s="65"/>
      <c r="J728" s="8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  <c r="AT728" s="48"/>
      <c r="AU728" s="48"/>
      <c r="AV728" s="48"/>
      <c r="AW728" s="48"/>
      <c r="AX728" s="48"/>
      <c r="AY728" s="48"/>
      <c r="AZ728" s="48"/>
      <c r="BA728" s="48"/>
      <c r="BB728" s="48"/>
      <c r="BC728" s="48"/>
      <c r="BD728" s="48"/>
      <c r="BE728" s="48"/>
      <c r="BF728" s="48"/>
      <c r="BG728" s="48"/>
      <c r="BH728" s="48"/>
      <c r="BI728" s="48"/>
      <c r="BJ728" s="48"/>
      <c r="BK728" s="48"/>
      <c r="BL728" s="48"/>
      <c r="BM728" s="48"/>
      <c r="BN728" s="48"/>
      <c r="BO728" s="48"/>
      <c r="BP728" s="48"/>
      <c r="BQ728" s="48"/>
      <c r="BR728" s="48"/>
      <c r="BS728" s="48"/>
      <c r="BT728" s="48"/>
      <c r="BU728" s="48"/>
      <c r="BV728" s="48"/>
      <c r="BW728" s="48"/>
      <c r="BX728" s="48"/>
      <c r="BY728" s="48"/>
      <c r="BZ728" s="48"/>
      <c r="CA728" s="48"/>
      <c r="CB728" s="48"/>
      <c r="CC728" s="48"/>
      <c r="CD728" s="48"/>
      <c r="CE728" s="48"/>
      <c r="CF728" s="48"/>
      <c r="CG728" s="48"/>
      <c r="CH728" s="48"/>
      <c r="CI728" s="48"/>
      <c r="CJ728" s="48"/>
      <c r="CK728" s="48"/>
      <c r="CL728" s="48"/>
      <c r="CM728" s="48"/>
      <c r="CN728" s="48"/>
      <c r="CO728" s="48"/>
      <c r="CP728" s="48"/>
      <c r="CQ728" s="48"/>
      <c r="CR728" s="48"/>
      <c r="CS728" s="48"/>
      <c r="CT728" s="48"/>
      <c r="CU728" s="48"/>
      <c r="CV728" s="48"/>
      <c r="CW728" s="48"/>
      <c r="CX728" s="48"/>
      <c r="CY728" s="48"/>
      <c r="CZ728" s="48"/>
      <c r="DA728" s="48"/>
      <c r="DB728"/>
    </row>
    <row r="729" spans="1:106" s="18" customFormat="1" x14ac:dyDescent="0.25">
      <c r="A729" s="89"/>
      <c r="B729" s="51" t="s">
        <v>17</v>
      </c>
      <c r="C729" s="64"/>
      <c r="D729" s="65">
        <v>100</v>
      </c>
      <c r="E729" s="66">
        <v>100</v>
      </c>
      <c r="F729" s="65"/>
      <c r="G729" s="66"/>
      <c r="H729" s="66"/>
      <c r="I729" s="65"/>
      <c r="J729" s="8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  <c r="AT729" s="48"/>
      <c r="AU729" s="48"/>
      <c r="AV729" s="48"/>
      <c r="AW729" s="48"/>
      <c r="AX729" s="48"/>
      <c r="AY729" s="48"/>
      <c r="AZ729" s="48"/>
      <c r="BA729" s="48"/>
      <c r="BB729" s="48"/>
      <c r="BC729" s="48"/>
      <c r="BD729" s="48"/>
      <c r="BE729" s="48"/>
      <c r="BF729" s="48"/>
      <c r="BG729" s="48"/>
      <c r="BH729" s="48"/>
      <c r="BI729" s="48"/>
      <c r="BJ729" s="48"/>
      <c r="BK729" s="48"/>
      <c r="BL729" s="48"/>
      <c r="BM729" s="48"/>
      <c r="BN729" s="48"/>
      <c r="BO729" s="48"/>
      <c r="BP729" s="48"/>
      <c r="BQ729" s="48"/>
      <c r="BR729" s="48"/>
      <c r="BS729" s="48"/>
      <c r="BT729" s="48"/>
      <c r="BU729" s="48"/>
      <c r="BV729" s="48"/>
      <c r="BW729" s="48"/>
      <c r="BX729" s="48"/>
      <c r="BY729" s="48"/>
      <c r="BZ729" s="48"/>
      <c r="CA729" s="48"/>
      <c r="CB729" s="48"/>
      <c r="CC729" s="48"/>
      <c r="CD729" s="48"/>
      <c r="CE729" s="48"/>
      <c r="CF729" s="48"/>
      <c r="CG729" s="48"/>
      <c r="CH729" s="48"/>
      <c r="CI729" s="48"/>
      <c r="CJ729" s="48"/>
      <c r="CK729" s="48"/>
      <c r="CL729" s="48"/>
      <c r="CM729" s="48"/>
      <c r="CN729" s="48"/>
      <c r="CO729" s="48"/>
      <c r="CP729" s="48"/>
      <c r="CQ729" s="48"/>
      <c r="CR729" s="48"/>
      <c r="CS729" s="48"/>
      <c r="CT729" s="48"/>
      <c r="CU729" s="48"/>
      <c r="CV729" s="48"/>
      <c r="CW729" s="48"/>
      <c r="CX729" s="48"/>
      <c r="CY729" s="48"/>
      <c r="CZ729" s="48"/>
      <c r="DA729" s="48"/>
      <c r="DB729"/>
    </row>
    <row r="730" spans="1:106" x14ac:dyDescent="0.25">
      <c r="A730" s="63" t="s">
        <v>23</v>
      </c>
      <c r="C730" s="76" t="s">
        <v>153</v>
      </c>
      <c r="D730" s="77"/>
      <c r="E730" s="60"/>
      <c r="F730" s="65">
        <v>1.91</v>
      </c>
      <c r="G730" s="66">
        <v>4.3499999999999996</v>
      </c>
      <c r="H730" s="53">
        <v>12.89</v>
      </c>
      <c r="I730" s="65">
        <v>99</v>
      </c>
      <c r="J730" s="88" t="s">
        <v>24</v>
      </c>
    </row>
    <row r="731" spans="1:106" x14ac:dyDescent="0.25">
      <c r="A731" s="63"/>
      <c r="B731" s="51" t="s">
        <v>25</v>
      </c>
      <c r="C731" s="64"/>
      <c r="D731" s="65">
        <v>25</v>
      </c>
      <c r="E731" s="66">
        <v>25</v>
      </c>
      <c r="F731" s="65"/>
      <c r="G731" s="66"/>
      <c r="H731" s="66"/>
      <c r="I731" s="65"/>
      <c r="J731" s="88"/>
    </row>
    <row r="732" spans="1:106" ht="16.5" thickBot="1" x14ac:dyDescent="0.3">
      <c r="A732" s="63"/>
      <c r="B732" s="51" t="s">
        <v>20</v>
      </c>
      <c r="C732" s="64"/>
      <c r="D732" s="65">
        <v>5</v>
      </c>
      <c r="E732" s="66">
        <v>5</v>
      </c>
      <c r="F732" s="65" t="s">
        <v>1</v>
      </c>
      <c r="G732" s="66"/>
      <c r="H732" s="66"/>
      <c r="I732" s="65"/>
      <c r="J732" s="88"/>
    </row>
    <row r="733" spans="1:106" ht="16.5" thickBot="1" x14ac:dyDescent="0.3">
      <c r="A733" s="78" t="s">
        <v>26</v>
      </c>
      <c r="B733" s="79"/>
      <c r="C733" s="80">
        <v>413</v>
      </c>
      <c r="D733" s="110"/>
      <c r="E733" s="61"/>
      <c r="F733" s="61">
        <f>SUM(F718:F732)</f>
        <v>11.626666666666667</v>
      </c>
      <c r="G733" s="61">
        <f t="shared" ref="G733:I733" si="9">SUM(G718:G732)</f>
        <v>14.353333333333333</v>
      </c>
      <c r="H733" s="61">
        <f t="shared" si="9"/>
        <v>49.298333333333332</v>
      </c>
      <c r="I733" s="61">
        <f t="shared" si="9"/>
        <v>373.5</v>
      </c>
      <c r="J733" s="188"/>
    </row>
    <row r="734" spans="1:106" x14ac:dyDescent="0.25">
      <c r="A734" s="63" t="s">
        <v>27</v>
      </c>
      <c r="C734" s="64">
        <v>125</v>
      </c>
      <c r="D734" s="81">
        <v>125</v>
      </c>
      <c r="E734" s="64">
        <v>125</v>
      </c>
      <c r="F734" s="65">
        <v>0.5</v>
      </c>
      <c r="G734" s="66">
        <v>0.8</v>
      </c>
      <c r="H734" s="53">
        <v>21</v>
      </c>
      <c r="I734" s="66">
        <v>95</v>
      </c>
      <c r="J734" s="88" t="s">
        <v>235</v>
      </c>
    </row>
    <row r="735" spans="1:106" ht="16.5" thickBot="1" x14ac:dyDescent="0.3">
      <c r="A735" s="63"/>
      <c r="C735" s="64"/>
      <c r="D735" s="81"/>
      <c r="E735" s="64"/>
      <c r="F735" s="65"/>
      <c r="G735" s="65"/>
      <c r="I735" s="65"/>
      <c r="J735" s="88"/>
    </row>
    <row r="736" spans="1:106" ht="16.5" thickBot="1" x14ac:dyDescent="0.3">
      <c r="A736" s="78" t="s">
        <v>26</v>
      </c>
      <c r="B736" s="79"/>
      <c r="C736" s="80">
        <f>SUM(C734)</f>
        <v>125</v>
      </c>
      <c r="D736" s="62"/>
      <c r="E736" s="82"/>
      <c r="F736" s="62">
        <f>SUM(F734)</f>
        <v>0.5</v>
      </c>
      <c r="G736" s="62">
        <f>SUM(G734)</f>
        <v>0.8</v>
      </c>
      <c r="H736" s="62">
        <f>SUM(H734)</f>
        <v>21</v>
      </c>
      <c r="I736" s="62">
        <f>SUM(I734)</f>
        <v>95</v>
      </c>
      <c r="J736" s="188"/>
    </row>
    <row r="737" spans="1:106" ht="16.5" thickBot="1" x14ac:dyDescent="0.3">
      <c r="A737" s="83"/>
      <c r="B737" s="84"/>
      <c r="C737" s="85">
        <v>538</v>
      </c>
      <c r="D737" s="260"/>
      <c r="E737" s="86"/>
      <c r="F737" s="259">
        <f>F733+F736</f>
        <v>12.126666666666667</v>
      </c>
      <c r="G737" s="259">
        <f>G733+G736</f>
        <v>15.153333333333334</v>
      </c>
      <c r="H737" s="259">
        <f>H733+H736</f>
        <v>70.298333333333332</v>
      </c>
      <c r="I737" s="259">
        <f>I733+I736</f>
        <v>468.5</v>
      </c>
      <c r="J737" s="188"/>
    </row>
    <row r="738" spans="1:106" x14ac:dyDescent="0.25">
      <c r="A738" s="83"/>
      <c r="B738" s="84" t="s">
        <v>28</v>
      </c>
      <c r="C738" s="85"/>
      <c r="D738" s="260"/>
      <c r="E738" s="87"/>
      <c r="F738" s="259"/>
      <c r="G738" s="54"/>
      <c r="H738" s="260"/>
      <c r="I738" s="259"/>
      <c r="J738" s="188"/>
    </row>
    <row r="739" spans="1:106" ht="15" x14ac:dyDescent="0.25">
      <c r="A739" s="99" t="s">
        <v>79</v>
      </c>
      <c r="B739" s="199"/>
      <c r="C739" s="200">
        <v>50</v>
      </c>
      <c r="D739" s="239"/>
      <c r="E739" s="240"/>
      <c r="F739" s="201">
        <v>0.75</v>
      </c>
      <c r="G739" s="102">
        <v>0.06</v>
      </c>
      <c r="H739" s="201">
        <v>1.2</v>
      </c>
      <c r="I739" s="102">
        <f>(F739*4)+(G739*9)+(H739*4)</f>
        <v>8.34</v>
      </c>
      <c r="J739" s="102" t="s">
        <v>366</v>
      </c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</row>
    <row r="740" spans="1:106" ht="15" x14ac:dyDescent="0.25">
      <c r="A740" s="99"/>
      <c r="B740" s="271" t="s">
        <v>42</v>
      </c>
      <c r="C740" s="200"/>
      <c r="D740" s="241">
        <v>43.75</v>
      </c>
      <c r="E740" s="200">
        <v>35</v>
      </c>
      <c r="F740" s="201"/>
      <c r="G740" s="102"/>
      <c r="H740" s="201"/>
      <c r="I740" s="102"/>
      <c r="J740" s="102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</row>
    <row r="741" spans="1:106" ht="15" x14ac:dyDescent="0.25">
      <c r="A741" s="99"/>
      <c r="B741" s="271" t="s">
        <v>32</v>
      </c>
      <c r="C741" s="200"/>
      <c r="D741" s="241">
        <v>15.625</v>
      </c>
      <c r="E741" s="200">
        <v>12.5</v>
      </c>
      <c r="F741" s="201"/>
      <c r="G741" s="102"/>
      <c r="H741" s="201"/>
      <c r="I741" s="102"/>
      <c r="J741" s="102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</row>
    <row r="742" spans="1:106" ht="15" x14ac:dyDescent="0.25">
      <c r="A742" s="99"/>
      <c r="B742" s="271" t="s">
        <v>87</v>
      </c>
      <c r="C742" s="200"/>
      <c r="D742" s="241">
        <v>12.5</v>
      </c>
      <c r="E742" s="200">
        <v>11.25</v>
      </c>
      <c r="F742" s="201"/>
      <c r="G742" s="102"/>
      <c r="H742" s="201"/>
      <c r="I742" s="102"/>
      <c r="J742" s="10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</row>
    <row r="743" spans="1:106" ht="15" x14ac:dyDescent="0.25">
      <c r="A743" s="99"/>
      <c r="B743" s="271" t="s">
        <v>18</v>
      </c>
      <c r="C743" s="140"/>
      <c r="D743" s="241">
        <v>0.8</v>
      </c>
      <c r="E743" s="200">
        <v>0.8</v>
      </c>
      <c r="F743" s="201"/>
      <c r="G743" s="102"/>
      <c r="H743" s="201"/>
      <c r="I743" s="102"/>
      <c r="J743" s="111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</row>
    <row r="744" spans="1:106" ht="15" x14ac:dyDescent="0.25">
      <c r="A744" s="99"/>
      <c r="B744" s="271" t="s">
        <v>34</v>
      </c>
      <c r="C744" s="140"/>
      <c r="D744" s="241">
        <v>0.8</v>
      </c>
      <c r="E744" s="200">
        <v>0.8</v>
      </c>
      <c r="F744" s="201"/>
      <c r="G744" s="102"/>
      <c r="H744" s="201"/>
      <c r="I744" s="104"/>
      <c r="J744" s="111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</row>
    <row r="745" spans="1:106" s="38" customFormat="1" ht="31.5" x14ac:dyDescent="0.25">
      <c r="A745" s="63" t="s">
        <v>326</v>
      </c>
      <c r="B745" s="51"/>
      <c r="C745" s="64" t="s">
        <v>329</v>
      </c>
      <c r="D745" s="66"/>
      <c r="E745" s="66"/>
      <c r="F745" s="66">
        <v>3.35</v>
      </c>
      <c r="G745" s="66">
        <v>7.2</v>
      </c>
      <c r="H745" s="53">
        <v>13.8</v>
      </c>
      <c r="I745" s="65">
        <v>134</v>
      </c>
      <c r="J745" s="88" t="s">
        <v>184</v>
      </c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  <c r="AD745" s="47"/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  <c r="AR745" s="47"/>
      <c r="AS745" s="47"/>
      <c r="AT745" s="47"/>
      <c r="AU745" s="47"/>
      <c r="AV745" s="47"/>
      <c r="AW745" s="47"/>
      <c r="AX745" s="47"/>
      <c r="AY745" s="47"/>
      <c r="AZ745" s="47"/>
      <c r="BA745" s="47"/>
      <c r="BB745" s="47"/>
      <c r="BC745" s="47"/>
      <c r="BD745" s="47"/>
      <c r="BE745" s="47"/>
      <c r="BF745" s="47"/>
      <c r="BG745" s="47"/>
      <c r="BH745" s="47"/>
      <c r="BI745" s="47"/>
      <c r="BJ745" s="47"/>
      <c r="BK745" s="47"/>
      <c r="BL745" s="47"/>
      <c r="BM745" s="47"/>
      <c r="BN745" s="47"/>
      <c r="BO745" s="47"/>
      <c r="BP745" s="47"/>
      <c r="BQ745" s="47"/>
      <c r="BR745" s="47"/>
      <c r="BS745" s="47"/>
      <c r="BT745" s="47"/>
      <c r="BU745" s="47"/>
      <c r="BV745" s="47"/>
      <c r="BW745" s="47"/>
      <c r="BX745" s="47"/>
      <c r="BY745" s="47"/>
      <c r="BZ745" s="47"/>
      <c r="CA745" s="47"/>
      <c r="CB745" s="47"/>
      <c r="CC745" s="47"/>
      <c r="CD745" s="47"/>
      <c r="CE745" s="47"/>
      <c r="CF745" s="47"/>
      <c r="CG745" s="47"/>
      <c r="CH745" s="47"/>
      <c r="CI745" s="47"/>
      <c r="CJ745" s="47"/>
      <c r="CK745" s="47"/>
      <c r="CL745" s="47"/>
      <c r="CM745" s="47"/>
      <c r="CN745" s="47"/>
      <c r="CO745" s="47"/>
      <c r="CP745" s="47"/>
      <c r="CQ745" s="47"/>
      <c r="CR745" s="47"/>
      <c r="CS745" s="47"/>
      <c r="CT745" s="47"/>
      <c r="CU745" s="47"/>
      <c r="CV745" s="47"/>
      <c r="CW745" s="47"/>
      <c r="CX745" s="47"/>
      <c r="CY745" s="47"/>
      <c r="CZ745" s="47"/>
      <c r="DA745" s="47"/>
    </row>
    <row r="746" spans="1:106" s="18" customFormat="1" x14ac:dyDescent="0.25">
      <c r="A746" s="63"/>
      <c r="B746" s="51" t="s">
        <v>179</v>
      </c>
      <c r="C746" s="76"/>
      <c r="D746" s="64">
        <v>22.57</v>
      </c>
      <c r="E746" s="81">
        <v>14.67</v>
      </c>
      <c r="F746" s="65"/>
      <c r="G746" s="65"/>
      <c r="H746" s="65"/>
      <c r="I746" s="65"/>
      <c r="J746" s="8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  <c r="AV746" s="48"/>
      <c r="AW746" s="48"/>
      <c r="AX746" s="48"/>
      <c r="AY746" s="48"/>
      <c r="AZ746" s="48"/>
      <c r="BA746" s="48"/>
      <c r="BB746" s="48"/>
      <c r="BC746" s="48"/>
      <c r="BD746" s="48"/>
      <c r="BE746" s="48"/>
      <c r="BF746" s="48"/>
      <c r="BG746" s="48"/>
      <c r="BH746" s="48"/>
      <c r="BI746" s="48"/>
      <c r="BJ746" s="48"/>
      <c r="BK746" s="48"/>
      <c r="BL746" s="48"/>
      <c r="BM746" s="48"/>
      <c r="BN746" s="48"/>
      <c r="BO746" s="48"/>
      <c r="BP746" s="48"/>
      <c r="BQ746" s="48"/>
      <c r="BR746" s="48"/>
      <c r="BS746" s="48"/>
      <c r="BT746" s="48"/>
      <c r="BU746" s="48"/>
      <c r="BV746" s="48"/>
      <c r="BW746" s="48"/>
      <c r="BX746" s="48"/>
      <c r="BY746" s="48"/>
      <c r="BZ746" s="48"/>
      <c r="CA746" s="48"/>
      <c r="CB746" s="48"/>
      <c r="CC746" s="48"/>
      <c r="CD746" s="48"/>
      <c r="CE746" s="48"/>
      <c r="CF746" s="48"/>
      <c r="CG746" s="48"/>
      <c r="CH746" s="48"/>
      <c r="CI746" s="48"/>
      <c r="CJ746" s="48"/>
      <c r="CK746" s="48"/>
      <c r="CL746" s="48"/>
      <c r="CM746" s="48"/>
      <c r="CN746" s="48"/>
      <c r="CO746" s="48"/>
      <c r="CP746" s="48"/>
      <c r="CQ746" s="48"/>
      <c r="CR746" s="48"/>
      <c r="CS746" s="48"/>
      <c r="CT746" s="48"/>
      <c r="CU746" s="48"/>
      <c r="CV746" s="48"/>
      <c r="CW746" s="48"/>
      <c r="CX746" s="48"/>
      <c r="CY746" s="48"/>
      <c r="CZ746" s="48"/>
      <c r="DA746" s="48"/>
      <c r="DB746"/>
    </row>
    <row r="747" spans="1:106" s="38" customFormat="1" x14ac:dyDescent="0.25">
      <c r="A747" s="63"/>
      <c r="B747" s="51" t="s">
        <v>30</v>
      </c>
      <c r="C747" s="64"/>
      <c r="D747" s="66">
        <v>85.8</v>
      </c>
      <c r="E747" s="66">
        <v>60</v>
      </c>
      <c r="F747" s="65"/>
      <c r="G747" s="65"/>
      <c r="H747" s="65"/>
      <c r="I747" s="65"/>
      <c r="J747" s="88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  <c r="AD747" s="47"/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  <c r="AQ747" s="47"/>
      <c r="AR747" s="47"/>
      <c r="AS747" s="47"/>
      <c r="AT747" s="47"/>
      <c r="AU747" s="47"/>
      <c r="AV747" s="47"/>
      <c r="AW747" s="47"/>
      <c r="AX747" s="47"/>
      <c r="AY747" s="47"/>
      <c r="AZ747" s="47"/>
      <c r="BA747" s="47"/>
      <c r="BB747" s="47"/>
      <c r="BC747" s="47"/>
      <c r="BD747" s="47"/>
      <c r="BE747" s="47"/>
      <c r="BF747" s="47"/>
      <c r="BG747" s="47"/>
      <c r="BH747" s="47"/>
      <c r="BI747" s="47"/>
      <c r="BJ747" s="47"/>
      <c r="BK747" s="47"/>
      <c r="BL747" s="47"/>
      <c r="BM747" s="47"/>
      <c r="BN747" s="47"/>
      <c r="BO747" s="47"/>
      <c r="BP747" s="47"/>
      <c r="BQ747" s="47"/>
      <c r="BR747" s="47"/>
      <c r="BS747" s="47"/>
      <c r="BT747" s="47"/>
      <c r="BU747" s="47"/>
      <c r="BV747" s="47"/>
      <c r="BW747" s="47"/>
      <c r="BX747" s="47"/>
      <c r="BY747" s="47"/>
      <c r="BZ747" s="47"/>
      <c r="CA747" s="47"/>
      <c r="CB747" s="47"/>
      <c r="CC747" s="47"/>
      <c r="CD747" s="47"/>
      <c r="CE747" s="47"/>
      <c r="CF747" s="47"/>
      <c r="CG747" s="47"/>
      <c r="CH747" s="47"/>
      <c r="CI747" s="47"/>
      <c r="CJ747" s="47"/>
      <c r="CK747" s="47"/>
      <c r="CL747" s="47"/>
      <c r="CM747" s="47"/>
      <c r="CN747" s="47"/>
      <c r="CO747" s="47"/>
      <c r="CP747" s="47"/>
      <c r="CQ747" s="47"/>
      <c r="CR747" s="47"/>
      <c r="CS747" s="47"/>
      <c r="CT747" s="47"/>
      <c r="CU747" s="47"/>
      <c r="CV747" s="47"/>
      <c r="CW747" s="47"/>
      <c r="CX747" s="47"/>
      <c r="CY747" s="47"/>
      <c r="CZ747" s="47"/>
      <c r="DA747" s="47"/>
    </row>
    <row r="748" spans="1:106" s="38" customFormat="1" x14ac:dyDescent="0.25">
      <c r="A748" s="63"/>
      <c r="B748" s="51" t="s">
        <v>32</v>
      </c>
      <c r="C748" s="64"/>
      <c r="D748" s="66">
        <v>10</v>
      </c>
      <c r="E748" s="66">
        <v>8</v>
      </c>
      <c r="F748" s="65"/>
      <c r="G748" s="66"/>
      <c r="H748" s="53"/>
      <c r="I748" s="65"/>
      <c r="J748" s="88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  <c r="AD748" s="47"/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  <c r="AR748" s="47"/>
      <c r="AS748" s="47"/>
      <c r="AT748" s="47"/>
      <c r="AU748" s="47"/>
      <c r="AV748" s="47"/>
      <c r="AW748" s="47"/>
      <c r="AX748" s="47"/>
      <c r="AY748" s="47"/>
      <c r="AZ748" s="47"/>
      <c r="BA748" s="47"/>
      <c r="BB748" s="47"/>
      <c r="BC748" s="47"/>
      <c r="BD748" s="47"/>
      <c r="BE748" s="47"/>
      <c r="BF748" s="47"/>
      <c r="BG748" s="47"/>
      <c r="BH748" s="47"/>
      <c r="BI748" s="47"/>
      <c r="BJ748" s="47"/>
      <c r="BK748" s="47"/>
      <c r="BL748" s="47"/>
      <c r="BM748" s="47"/>
      <c r="BN748" s="47"/>
      <c r="BO748" s="47"/>
      <c r="BP748" s="47"/>
      <c r="BQ748" s="47"/>
      <c r="BR748" s="47"/>
      <c r="BS748" s="47"/>
      <c r="BT748" s="47"/>
      <c r="BU748" s="47"/>
      <c r="BV748" s="47"/>
      <c r="BW748" s="47"/>
      <c r="BX748" s="47"/>
      <c r="BY748" s="47"/>
      <c r="BZ748" s="47"/>
      <c r="CA748" s="47"/>
      <c r="CB748" s="47"/>
      <c r="CC748" s="47"/>
      <c r="CD748" s="47"/>
      <c r="CE748" s="47"/>
      <c r="CF748" s="47"/>
      <c r="CG748" s="47"/>
      <c r="CH748" s="47"/>
      <c r="CI748" s="47"/>
      <c r="CJ748" s="47"/>
      <c r="CK748" s="47"/>
      <c r="CL748" s="47"/>
      <c r="CM748" s="47"/>
      <c r="CN748" s="47"/>
      <c r="CO748" s="47"/>
      <c r="CP748" s="47"/>
      <c r="CQ748" s="47"/>
      <c r="CR748" s="47"/>
      <c r="CS748" s="47"/>
      <c r="CT748" s="47"/>
      <c r="CU748" s="47"/>
      <c r="CV748" s="47"/>
      <c r="CW748" s="47"/>
      <c r="CX748" s="47"/>
      <c r="CY748" s="47"/>
      <c r="CZ748" s="47"/>
      <c r="DA748" s="47"/>
    </row>
    <row r="749" spans="1:106" s="38" customFormat="1" x14ac:dyDescent="0.25">
      <c r="A749" s="63"/>
      <c r="B749" s="51" t="s">
        <v>33</v>
      </c>
      <c r="C749" s="64"/>
      <c r="D749" s="66">
        <v>9.52</v>
      </c>
      <c r="E749" s="66">
        <v>8</v>
      </c>
      <c r="F749" s="65"/>
      <c r="G749" s="66"/>
      <c r="H749" s="53"/>
      <c r="I749" s="65"/>
      <c r="J749" s="225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  <c r="AD749" s="47"/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  <c r="AR749" s="47"/>
      <c r="AS749" s="47"/>
      <c r="AT749" s="47"/>
      <c r="AU749" s="47"/>
      <c r="AV749" s="47"/>
      <c r="AW749" s="47"/>
      <c r="AX749" s="47"/>
      <c r="AY749" s="47"/>
      <c r="AZ749" s="47"/>
      <c r="BA749" s="47"/>
      <c r="BB749" s="47"/>
      <c r="BC749" s="47"/>
      <c r="BD749" s="47"/>
      <c r="BE749" s="47"/>
      <c r="BF749" s="47"/>
      <c r="BG749" s="47"/>
      <c r="BH749" s="47"/>
      <c r="BI749" s="47"/>
      <c r="BJ749" s="47"/>
      <c r="BK749" s="47"/>
      <c r="BL749" s="47"/>
      <c r="BM749" s="47"/>
      <c r="BN749" s="47"/>
      <c r="BO749" s="47"/>
      <c r="BP749" s="47"/>
      <c r="BQ749" s="47"/>
      <c r="BR749" s="47"/>
      <c r="BS749" s="47"/>
      <c r="BT749" s="47"/>
      <c r="BU749" s="47"/>
      <c r="BV749" s="47"/>
      <c r="BW749" s="47"/>
      <c r="BX749" s="47"/>
      <c r="BY749" s="47"/>
      <c r="BZ749" s="47"/>
      <c r="CA749" s="47"/>
      <c r="CB749" s="47"/>
      <c r="CC749" s="47"/>
      <c r="CD749" s="47"/>
      <c r="CE749" s="47"/>
      <c r="CF749" s="47"/>
      <c r="CG749" s="47"/>
      <c r="CH749" s="47"/>
      <c r="CI749" s="47"/>
      <c r="CJ749" s="47"/>
      <c r="CK749" s="47"/>
      <c r="CL749" s="47"/>
      <c r="CM749" s="47"/>
      <c r="CN749" s="47"/>
      <c r="CO749" s="47"/>
      <c r="CP749" s="47"/>
      <c r="CQ749" s="47"/>
      <c r="CR749" s="47"/>
      <c r="CS749" s="47"/>
      <c r="CT749" s="47"/>
      <c r="CU749" s="47"/>
      <c r="CV749" s="47"/>
      <c r="CW749" s="47"/>
      <c r="CX749" s="47"/>
      <c r="CY749" s="47"/>
      <c r="CZ749" s="47"/>
      <c r="DA749" s="47"/>
    </row>
    <row r="750" spans="1:106" s="38" customFormat="1" x14ac:dyDescent="0.25">
      <c r="A750" s="63"/>
      <c r="B750" s="51" t="s">
        <v>114</v>
      </c>
      <c r="C750" s="64"/>
      <c r="D750" s="66">
        <v>12</v>
      </c>
      <c r="E750" s="66">
        <v>12</v>
      </c>
      <c r="F750" s="65"/>
      <c r="G750" s="66"/>
      <c r="H750" s="53"/>
      <c r="I750" s="65"/>
      <c r="J750" s="225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  <c r="AD750" s="47"/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  <c r="AR750" s="47"/>
      <c r="AS750" s="47"/>
      <c r="AT750" s="47"/>
      <c r="AU750" s="47"/>
      <c r="AV750" s="47"/>
      <c r="AW750" s="47"/>
      <c r="AX750" s="47"/>
      <c r="AY750" s="47"/>
      <c r="AZ750" s="47"/>
      <c r="BA750" s="47"/>
      <c r="BB750" s="47"/>
      <c r="BC750" s="47"/>
      <c r="BD750" s="47"/>
      <c r="BE750" s="47"/>
      <c r="BF750" s="47"/>
      <c r="BG750" s="47"/>
      <c r="BH750" s="47"/>
      <c r="BI750" s="47"/>
      <c r="BJ750" s="47"/>
      <c r="BK750" s="47"/>
      <c r="BL750" s="47"/>
      <c r="BM750" s="47"/>
      <c r="BN750" s="47"/>
      <c r="BO750" s="47"/>
      <c r="BP750" s="47"/>
      <c r="BQ750" s="47"/>
      <c r="BR750" s="47"/>
      <c r="BS750" s="47"/>
      <c r="BT750" s="47"/>
      <c r="BU750" s="47"/>
      <c r="BV750" s="47"/>
      <c r="BW750" s="47"/>
      <c r="BX750" s="47"/>
      <c r="BY750" s="47"/>
      <c r="BZ750" s="47"/>
      <c r="CA750" s="47"/>
      <c r="CB750" s="47"/>
      <c r="CC750" s="47"/>
      <c r="CD750" s="47"/>
      <c r="CE750" s="47"/>
      <c r="CF750" s="47"/>
      <c r="CG750" s="47"/>
      <c r="CH750" s="47"/>
      <c r="CI750" s="47"/>
      <c r="CJ750" s="47"/>
      <c r="CK750" s="47"/>
      <c r="CL750" s="47"/>
      <c r="CM750" s="47"/>
      <c r="CN750" s="47"/>
      <c r="CO750" s="47"/>
      <c r="CP750" s="47"/>
      <c r="CQ750" s="47"/>
      <c r="CR750" s="47"/>
      <c r="CS750" s="47"/>
      <c r="CT750" s="47"/>
      <c r="CU750" s="47"/>
      <c r="CV750" s="47"/>
      <c r="CW750" s="47"/>
      <c r="CX750" s="47"/>
      <c r="CY750" s="47"/>
      <c r="CZ750" s="47"/>
      <c r="DA750" s="47"/>
    </row>
    <row r="751" spans="1:106" s="38" customFormat="1" x14ac:dyDescent="0.25">
      <c r="A751" s="63"/>
      <c r="B751" s="51" t="s">
        <v>34</v>
      </c>
      <c r="C751" s="64"/>
      <c r="D751" s="66">
        <v>2</v>
      </c>
      <c r="E751" s="66">
        <v>2</v>
      </c>
      <c r="F751" s="65"/>
      <c r="G751" s="66"/>
      <c r="H751" s="53"/>
      <c r="I751" s="65"/>
      <c r="J751" s="225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  <c r="AD751" s="47"/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  <c r="AQ751" s="47"/>
      <c r="AR751" s="47"/>
      <c r="AS751" s="47"/>
      <c r="AT751" s="47"/>
      <c r="AU751" s="47"/>
      <c r="AV751" s="47"/>
      <c r="AW751" s="47"/>
      <c r="AX751" s="47"/>
      <c r="AY751" s="47"/>
      <c r="AZ751" s="47"/>
      <c r="BA751" s="47"/>
      <c r="BB751" s="47"/>
      <c r="BC751" s="47"/>
      <c r="BD751" s="47"/>
      <c r="BE751" s="47"/>
      <c r="BF751" s="47"/>
      <c r="BG751" s="47"/>
      <c r="BH751" s="47"/>
      <c r="BI751" s="47"/>
      <c r="BJ751" s="47"/>
      <c r="BK751" s="47"/>
      <c r="BL751" s="47"/>
      <c r="BM751" s="47"/>
      <c r="BN751" s="47"/>
      <c r="BO751" s="47"/>
      <c r="BP751" s="47"/>
      <c r="BQ751" s="47"/>
      <c r="BR751" s="47"/>
      <c r="BS751" s="47"/>
      <c r="BT751" s="47"/>
      <c r="BU751" s="47"/>
      <c r="BV751" s="47"/>
      <c r="BW751" s="47"/>
      <c r="BX751" s="47"/>
      <c r="BY751" s="47"/>
      <c r="BZ751" s="47"/>
      <c r="CA751" s="47"/>
      <c r="CB751" s="47"/>
      <c r="CC751" s="47"/>
      <c r="CD751" s="47"/>
      <c r="CE751" s="47"/>
      <c r="CF751" s="47"/>
      <c r="CG751" s="47"/>
      <c r="CH751" s="47"/>
      <c r="CI751" s="47"/>
      <c r="CJ751" s="47"/>
      <c r="CK751" s="47"/>
      <c r="CL751" s="47"/>
      <c r="CM751" s="47"/>
      <c r="CN751" s="47"/>
      <c r="CO751" s="47"/>
      <c r="CP751" s="47"/>
      <c r="CQ751" s="47"/>
      <c r="CR751" s="47"/>
      <c r="CS751" s="47"/>
      <c r="CT751" s="47"/>
      <c r="CU751" s="47"/>
      <c r="CV751" s="47"/>
      <c r="CW751" s="47"/>
      <c r="CX751" s="47"/>
      <c r="CY751" s="47"/>
      <c r="CZ751" s="47"/>
      <c r="DA751" s="47"/>
    </row>
    <row r="752" spans="1:106" s="38" customFormat="1" x14ac:dyDescent="0.25">
      <c r="A752" s="63"/>
      <c r="B752" s="51" t="s">
        <v>39</v>
      </c>
      <c r="C752" s="64"/>
      <c r="D752" s="66">
        <v>1</v>
      </c>
      <c r="E752" s="66">
        <v>1</v>
      </c>
      <c r="F752" s="65"/>
      <c r="G752" s="66"/>
      <c r="H752" s="53"/>
      <c r="I752" s="65"/>
      <c r="J752" s="225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  <c r="AD752" s="47"/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  <c r="AQ752" s="47"/>
      <c r="AR752" s="47"/>
      <c r="AS752" s="47"/>
      <c r="AT752" s="47"/>
      <c r="AU752" s="47"/>
      <c r="AV752" s="47"/>
      <c r="AW752" s="47"/>
      <c r="AX752" s="47"/>
      <c r="AY752" s="47"/>
      <c r="AZ752" s="47"/>
      <c r="BA752" s="47"/>
      <c r="BB752" s="47"/>
      <c r="BC752" s="47"/>
      <c r="BD752" s="47"/>
      <c r="BE752" s="47"/>
      <c r="BF752" s="47"/>
      <c r="BG752" s="47"/>
      <c r="BH752" s="47"/>
      <c r="BI752" s="47"/>
      <c r="BJ752" s="47"/>
      <c r="BK752" s="47"/>
      <c r="BL752" s="47"/>
      <c r="BM752" s="47"/>
      <c r="BN752" s="47"/>
      <c r="BO752" s="47"/>
      <c r="BP752" s="47"/>
      <c r="BQ752" s="47"/>
      <c r="BR752" s="47"/>
      <c r="BS752" s="47"/>
      <c r="BT752" s="47"/>
      <c r="BU752" s="47"/>
      <c r="BV752" s="47"/>
      <c r="BW752" s="47"/>
      <c r="BX752" s="47"/>
      <c r="BY752" s="47"/>
      <c r="BZ752" s="47"/>
      <c r="CA752" s="47"/>
      <c r="CB752" s="47"/>
      <c r="CC752" s="47"/>
      <c r="CD752" s="47"/>
      <c r="CE752" s="47"/>
      <c r="CF752" s="47"/>
      <c r="CG752" s="47"/>
      <c r="CH752" s="47"/>
      <c r="CI752" s="47"/>
      <c r="CJ752" s="47"/>
      <c r="CK752" s="47"/>
      <c r="CL752" s="47"/>
      <c r="CM752" s="47"/>
      <c r="CN752" s="47"/>
      <c r="CO752" s="47"/>
      <c r="CP752" s="47"/>
      <c r="CQ752" s="47"/>
      <c r="CR752" s="47"/>
      <c r="CS752" s="47"/>
      <c r="CT752" s="47"/>
      <c r="CU752" s="47"/>
      <c r="CV752" s="47"/>
      <c r="CW752" s="47"/>
      <c r="CX752" s="47"/>
      <c r="CY752" s="47"/>
      <c r="CZ752" s="47"/>
      <c r="DA752" s="47"/>
    </row>
    <row r="753" spans="1:153" s="38" customFormat="1" x14ac:dyDescent="0.25">
      <c r="A753" s="63"/>
      <c r="B753" s="51" t="s">
        <v>17</v>
      </c>
      <c r="C753" s="64"/>
      <c r="D753" s="66">
        <v>144</v>
      </c>
      <c r="E753" s="66">
        <v>144</v>
      </c>
      <c r="F753" s="65"/>
      <c r="G753" s="66"/>
      <c r="H753" s="53"/>
      <c r="I753" s="65"/>
      <c r="J753" s="225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  <c r="AD753" s="47"/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  <c r="AQ753" s="47"/>
      <c r="AR753" s="47"/>
      <c r="AS753" s="47"/>
      <c r="AT753" s="47"/>
      <c r="AU753" s="47"/>
      <c r="AV753" s="47"/>
      <c r="AW753" s="47"/>
      <c r="AX753" s="47"/>
      <c r="AY753" s="47"/>
      <c r="AZ753" s="47"/>
      <c r="BA753" s="47"/>
      <c r="BB753" s="47"/>
      <c r="BC753" s="47"/>
      <c r="BD753" s="47"/>
      <c r="BE753" s="47"/>
      <c r="BF753" s="47"/>
      <c r="BG753" s="47"/>
      <c r="BH753" s="47"/>
      <c r="BI753" s="47"/>
      <c r="BJ753" s="47"/>
      <c r="BK753" s="47"/>
      <c r="BL753" s="47"/>
      <c r="BM753" s="47"/>
      <c r="BN753" s="47"/>
      <c r="BO753" s="47"/>
      <c r="BP753" s="47"/>
      <c r="BQ753" s="47"/>
      <c r="BR753" s="47"/>
      <c r="BS753" s="47"/>
      <c r="BT753" s="47"/>
      <c r="BU753" s="47"/>
      <c r="BV753" s="47"/>
      <c r="BW753" s="47"/>
      <c r="BX753" s="47"/>
      <c r="BY753" s="47"/>
      <c r="BZ753" s="47"/>
      <c r="CA753" s="47"/>
      <c r="CB753" s="47"/>
      <c r="CC753" s="47"/>
      <c r="CD753" s="47"/>
      <c r="CE753" s="47"/>
      <c r="CF753" s="47"/>
      <c r="CG753" s="47"/>
      <c r="CH753" s="47"/>
      <c r="CI753" s="47"/>
      <c r="CJ753" s="47"/>
      <c r="CK753" s="47"/>
      <c r="CL753" s="47"/>
      <c r="CM753" s="47"/>
      <c r="CN753" s="47"/>
      <c r="CO753" s="47"/>
      <c r="CP753" s="47"/>
      <c r="CQ753" s="47"/>
      <c r="CR753" s="47"/>
      <c r="CS753" s="47"/>
      <c r="CT753" s="47"/>
      <c r="CU753" s="47"/>
      <c r="CV753" s="47"/>
      <c r="CW753" s="47"/>
      <c r="CX753" s="47"/>
      <c r="CY753" s="47"/>
      <c r="CZ753" s="47"/>
      <c r="DA753" s="47"/>
    </row>
    <row r="754" spans="1:153" s="39" customFormat="1" ht="31.5" x14ac:dyDescent="0.25">
      <c r="A754" s="63" t="s">
        <v>336</v>
      </c>
      <c r="B754" s="204"/>
      <c r="C754" s="197" t="s">
        <v>333</v>
      </c>
      <c r="D754" s="198"/>
      <c r="E754" s="66"/>
      <c r="F754" s="65">
        <v>8.75</v>
      </c>
      <c r="G754" s="66">
        <v>8.1999999999999993</v>
      </c>
      <c r="H754" s="198">
        <v>27</v>
      </c>
      <c r="I754" s="65">
        <v>217</v>
      </c>
      <c r="J754" s="88" t="s">
        <v>335</v>
      </c>
      <c r="K754" s="98"/>
      <c r="L754" s="98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  <c r="BA754" s="43"/>
      <c r="BB754" s="43"/>
      <c r="BC754" s="43"/>
      <c r="BD754" s="43"/>
      <c r="BE754" s="43"/>
      <c r="BF754" s="43"/>
      <c r="BG754" s="43"/>
      <c r="BH754" s="43"/>
      <c r="BI754" s="43"/>
      <c r="BJ754" s="43"/>
      <c r="BK754" s="43"/>
      <c r="BL754" s="43"/>
      <c r="BM754" s="43"/>
      <c r="BN754" s="43"/>
      <c r="BO754" s="43"/>
      <c r="BP754" s="43"/>
      <c r="BQ754" s="43"/>
      <c r="BR754" s="43"/>
      <c r="BS754" s="43"/>
      <c r="BT754" s="43"/>
      <c r="BU754" s="43"/>
      <c r="BV754" s="43"/>
      <c r="BW754" s="43"/>
      <c r="BX754" s="43"/>
      <c r="BY754" s="43"/>
      <c r="BZ754" s="43"/>
      <c r="CA754" s="43"/>
      <c r="CB754" s="43"/>
      <c r="CC754" s="43"/>
      <c r="CD754" s="43"/>
      <c r="CE754" s="43"/>
      <c r="CF754" s="43"/>
      <c r="CG754" s="43"/>
      <c r="CH754" s="43"/>
      <c r="CI754" s="43"/>
      <c r="CJ754" s="43"/>
      <c r="CK754" s="43"/>
      <c r="CL754" s="43"/>
      <c r="CM754" s="43"/>
      <c r="CN754" s="43"/>
      <c r="CO754" s="43"/>
      <c r="CP754" s="43"/>
      <c r="CQ754" s="43"/>
      <c r="CR754" s="43"/>
      <c r="CS754" s="43"/>
      <c r="CT754" s="43"/>
      <c r="CU754" s="43"/>
      <c r="CV754" s="43"/>
      <c r="CW754" s="43"/>
      <c r="CX754" s="43"/>
      <c r="CY754" s="43"/>
      <c r="CZ754" s="43"/>
      <c r="DA754" s="43"/>
      <c r="DB754" s="43"/>
    </row>
    <row r="755" spans="1:153" s="39" customFormat="1" ht="31.5" x14ac:dyDescent="0.25">
      <c r="A755" s="63"/>
      <c r="B755" s="173" t="s">
        <v>334</v>
      </c>
      <c r="C755" s="197"/>
      <c r="D755" s="198">
        <v>1</v>
      </c>
      <c r="E755" s="66">
        <v>1</v>
      </c>
      <c r="F755" s="65"/>
      <c r="G755" s="66"/>
      <c r="H755" s="198"/>
      <c r="I755" s="65"/>
      <c r="J755" s="88"/>
      <c r="K755" s="98"/>
      <c r="L755" s="98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  <c r="AN755" s="43"/>
      <c r="AO755" s="43"/>
      <c r="AP755" s="43"/>
      <c r="AQ755" s="43"/>
      <c r="AR755" s="43"/>
      <c r="AS755" s="43"/>
      <c r="AT755" s="43"/>
      <c r="AU755" s="43"/>
      <c r="AV755" s="43"/>
      <c r="AW755" s="43"/>
      <c r="AX755" s="43"/>
      <c r="AY755" s="43"/>
      <c r="AZ755" s="43"/>
      <c r="BA755" s="43"/>
      <c r="BB755" s="43"/>
      <c r="BC755" s="43"/>
      <c r="BD755" s="43"/>
      <c r="BE755" s="43"/>
      <c r="BF755" s="43"/>
      <c r="BG755" s="43"/>
      <c r="BH755" s="43"/>
      <c r="BI755" s="43"/>
      <c r="BJ755" s="43"/>
      <c r="BK755" s="43"/>
      <c r="BL755" s="43"/>
      <c r="BM755" s="43"/>
      <c r="BN755" s="43"/>
      <c r="BO755" s="43"/>
      <c r="BP755" s="43"/>
      <c r="BQ755" s="43"/>
      <c r="BR755" s="43"/>
      <c r="BS755" s="43"/>
      <c r="BT755" s="43"/>
      <c r="BU755" s="43"/>
      <c r="BV755" s="43"/>
      <c r="BW755" s="43"/>
      <c r="BX755" s="43"/>
      <c r="BY755" s="43"/>
      <c r="BZ755" s="43"/>
      <c r="CA755" s="43"/>
      <c r="CB755" s="43"/>
      <c r="CC755" s="43"/>
      <c r="CD755" s="43"/>
      <c r="CE755" s="43"/>
      <c r="CF755" s="43"/>
      <c r="CG755" s="43"/>
      <c r="CH755" s="43"/>
      <c r="CI755" s="43"/>
      <c r="CJ755" s="43"/>
      <c r="CK755" s="43"/>
      <c r="CL755" s="43"/>
      <c r="CM755" s="43"/>
      <c r="CN755" s="43"/>
      <c r="CO755" s="43"/>
      <c r="CP755" s="43"/>
      <c r="CQ755" s="43"/>
      <c r="CR755" s="43"/>
      <c r="CS755" s="43"/>
      <c r="CT755" s="43"/>
      <c r="CU755" s="43"/>
      <c r="CV755" s="43"/>
      <c r="CW755" s="43"/>
      <c r="CX755" s="43"/>
      <c r="CY755" s="43"/>
      <c r="CZ755" s="43"/>
      <c r="DA755" s="43"/>
      <c r="DB755" s="43"/>
    </row>
    <row r="756" spans="1:153" s="39" customFormat="1" x14ac:dyDescent="0.25">
      <c r="A756" s="63"/>
      <c r="B756" s="204" t="s">
        <v>80</v>
      </c>
      <c r="C756" s="197"/>
      <c r="D756" s="198"/>
      <c r="E756" s="66">
        <v>74</v>
      </c>
      <c r="F756" s="65"/>
      <c r="G756" s="65"/>
      <c r="H756" s="65"/>
      <c r="I756" s="65"/>
      <c r="J756" s="88"/>
      <c r="K756" s="98"/>
      <c r="L756" s="98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  <c r="AN756" s="43"/>
      <c r="AO756" s="43"/>
      <c r="AP756" s="43"/>
      <c r="AQ756" s="43"/>
      <c r="AR756" s="43"/>
      <c r="AS756" s="43"/>
      <c r="AT756" s="43"/>
      <c r="AU756" s="43"/>
      <c r="AV756" s="43"/>
      <c r="AW756" s="43"/>
      <c r="AX756" s="43"/>
      <c r="AY756" s="43"/>
      <c r="AZ756" s="43"/>
      <c r="BA756" s="43"/>
      <c r="BB756" s="43"/>
      <c r="BC756" s="43"/>
      <c r="BD756" s="43"/>
      <c r="BE756" s="43"/>
      <c r="BF756" s="43"/>
      <c r="BG756" s="43"/>
      <c r="BH756" s="43"/>
      <c r="BI756" s="43"/>
      <c r="BJ756" s="43"/>
      <c r="BK756" s="43"/>
      <c r="BL756" s="43"/>
      <c r="BM756" s="43"/>
      <c r="BN756" s="43"/>
      <c r="BO756" s="43"/>
      <c r="BP756" s="43"/>
      <c r="BQ756" s="43"/>
      <c r="BR756" s="43"/>
      <c r="BS756" s="43"/>
      <c r="BT756" s="43"/>
      <c r="BU756" s="43"/>
      <c r="BV756" s="43"/>
      <c r="BW756" s="43"/>
      <c r="BX756" s="43"/>
      <c r="BY756" s="43"/>
      <c r="BZ756" s="43"/>
      <c r="CA756" s="43"/>
      <c r="CB756" s="43"/>
      <c r="CC756" s="43"/>
      <c r="CD756" s="43"/>
      <c r="CE756" s="43"/>
      <c r="CF756" s="43"/>
      <c r="CG756" s="43"/>
      <c r="CH756" s="43"/>
      <c r="CI756" s="43"/>
      <c r="CJ756" s="43"/>
      <c r="CK756" s="43"/>
      <c r="CL756" s="43"/>
      <c r="CM756" s="43"/>
      <c r="CN756" s="43"/>
      <c r="CO756" s="43"/>
      <c r="CP756" s="43"/>
      <c r="CQ756" s="43"/>
      <c r="CR756" s="43"/>
      <c r="CS756" s="43"/>
      <c r="CT756" s="43"/>
      <c r="CU756" s="43"/>
      <c r="CV756" s="43"/>
      <c r="CW756" s="43"/>
      <c r="CX756" s="43"/>
      <c r="CY756" s="43"/>
      <c r="CZ756" s="43"/>
      <c r="DA756" s="43"/>
      <c r="DB756" s="43"/>
    </row>
    <row r="757" spans="1:153" s="39" customFormat="1" x14ac:dyDescent="0.25">
      <c r="A757" s="63"/>
      <c r="B757" s="204" t="s">
        <v>34</v>
      </c>
      <c r="C757" s="197"/>
      <c r="D757" s="198">
        <v>2</v>
      </c>
      <c r="E757" s="66">
        <v>2</v>
      </c>
      <c r="F757" s="65"/>
      <c r="G757" s="65"/>
      <c r="H757" s="66"/>
      <c r="I757" s="65"/>
      <c r="J757" s="88"/>
      <c r="K757" s="98"/>
      <c r="L757" s="98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  <c r="BA757" s="43"/>
      <c r="BB757" s="43"/>
      <c r="BC757" s="43"/>
      <c r="BD757" s="43"/>
      <c r="BE757" s="43"/>
      <c r="BF757" s="43"/>
      <c r="BG757" s="43"/>
      <c r="BH757" s="43"/>
      <c r="BI757" s="43"/>
      <c r="BJ757" s="43"/>
      <c r="BK757" s="43"/>
      <c r="BL757" s="43"/>
      <c r="BM757" s="43"/>
      <c r="BN757" s="43"/>
      <c r="BO757" s="43"/>
      <c r="BP757" s="43"/>
      <c r="BQ757" s="43"/>
      <c r="BR757" s="43"/>
      <c r="BS757" s="43"/>
      <c r="BT757" s="43"/>
      <c r="BU757" s="43"/>
      <c r="BV757" s="43"/>
      <c r="BW757" s="43"/>
      <c r="BX757" s="43"/>
      <c r="BY757" s="43"/>
      <c r="BZ757" s="43"/>
      <c r="CA757" s="43"/>
      <c r="CB757" s="43"/>
      <c r="CC757" s="43"/>
      <c r="CD757" s="43"/>
      <c r="CE757" s="43"/>
      <c r="CF757" s="43"/>
      <c r="CG757" s="43"/>
      <c r="CH757" s="43"/>
      <c r="CI757" s="43"/>
      <c r="CJ757" s="43"/>
      <c r="CK757" s="43"/>
      <c r="CL757" s="43"/>
      <c r="CM757" s="43"/>
      <c r="CN757" s="43"/>
      <c r="CO757" s="43"/>
      <c r="CP757" s="43"/>
      <c r="CQ757" s="43"/>
      <c r="CR757" s="43"/>
      <c r="CS757" s="43"/>
      <c r="CT757" s="43"/>
      <c r="CU757" s="43"/>
      <c r="CV757" s="43"/>
      <c r="CW757" s="43"/>
      <c r="CX757" s="43"/>
      <c r="CY757" s="43"/>
      <c r="CZ757" s="43"/>
      <c r="DA757" s="43"/>
      <c r="DB757" s="43"/>
    </row>
    <row r="758" spans="1:153" s="39" customFormat="1" x14ac:dyDescent="0.25">
      <c r="A758" s="63"/>
      <c r="B758" s="238" t="s">
        <v>196</v>
      </c>
      <c r="C758" s="197"/>
      <c r="D758" s="198"/>
      <c r="E758" s="66">
        <v>30</v>
      </c>
      <c r="F758" s="65"/>
      <c r="G758" s="66"/>
      <c r="H758" s="198"/>
      <c r="I758" s="65"/>
      <c r="J758" s="88"/>
      <c r="K758" s="98"/>
      <c r="L758" s="98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  <c r="AN758" s="43"/>
      <c r="AO758" s="43"/>
      <c r="AP758" s="43"/>
      <c r="AQ758" s="43"/>
      <c r="AR758" s="43"/>
      <c r="AS758" s="43"/>
      <c r="AT758" s="43"/>
      <c r="AU758" s="43"/>
      <c r="AV758" s="43"/>
      <c r="AW758" s="43"/>
      <c r="AX758" s="43"/>
      <c r="AY758" s="43"/>
      <c r="AZ758" s="43"/>
      <c r="BA758" s="43"/>
      <c r="BB758" s="43"/>
      <c r="BC758" s="43"/>
      <c r="BD758" s="43"/>
      <c r="BE758" s="43"/>
      <c r="BF758" s="43"/>
      <c r="BG758" s="43"/>
      <c r="BH758" s="43"/>
      <c r="BI758" s="43"/>
      <c r="BJ758" s="43"/>
      <c r="BK758" s="43"/>
      <c r="BL758" s="43"/>
      <c r="BM758" s="43"/>
      <c r="BN758" s="43"/>
      <c r="BO758" s="43"/>
      <c r="BP758" s="43"/>
      <c r="BQ758" s="43"/>
      <c r="BR758" s="43"/>
      <c r="BS758" s="43"/>
      <c r="BT758" s="43"/>
      <c r="BU758" s="43"/>
      <c r="BV758" s="43"/>
      <c r="BW758" s="43"/>
      <c r="BX758" s="43"/>
      <c r="BY758" s="43"/>
      <c r="BZ758" s="43"/>
      <c r="CA758" s="43"/>
      <c r="CB758" s="43"/>
      <c r="CC758" s="43"/>
      <c r="CD758" s="43"/>
      <c r="CE758" s="43"/>
      <c r="CF758" s="43"/>
      <c r="CG758" s="43"/>
      <c r="CH758" s="43"/>
      <c r="CI758" s="43"/>
      <c r="CJ758" s="43"/>
      <c r="CK758" s="43"/>
      <c r="CL758" s="43"/>
      <c r="CM758" s="43"/>
      <c r="CN758" s="43"/>
      <c r="CO758" s="43"/>
      <c r="CP758" s="43"/>
      <c r="CQ758" s="43"/>
      <c r="CR758" s="43"/>
      <c r="CS758" s="43"/>
      <c r="CT758" s="43"/>
      <c r="CU758" s="43"/>
      <c r="CV758" s="43"/>
      <c r="CW758" s="43"/>
      <c r="CX758" s="43"/>
      <c r="CY758" s="43"/>
      <c r="CZ758" s="43"/>
      <c r="DA758" s="43"/>
      <c r="DB758" s="43"/>
    </row>
    <row r="759" spans="1:153" s="39" customFormat="1" x14ac:dyDescent="0.25">
      <c r="A759" s="63"/>
      <c r="B759" s="204" t="s">
        <v>52</v>
      </c>
      <c r="C759" s="197"/>
      <c r="D759" s="198">
        <v>27</v>
      </c>
      <c r="E759" s="66">
        <v>27</v>
      </c>
      <c r="F759" s="65"/>
      <c r="G759" s="66"/>
      <c r="H759" s="198"/>
      <c r="I759" s="65"/>
      <c r="J759" s="88"/>
      <c r="K759" s="98"/>
      <c r="L759" s="98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  <c r="BA759" s="43"/>
      <c r="BB759" s="43"/>
      <c r="BC759" s="43"/>
      <c r="BD759" s="43"/>
      <c r="BE759" s="43"/>
      <c r="BF759" s="43"/>
      <c r="BG759" s="43"/>
      <c r="BH759" s="43"/>
      <c r="BI759" s="43"/>
      <c r="BJ759" s="43"/>
      <c r="BK759" s="43"/>
      <c r="BL759" s="43"/>
      <c r="BM759" s="43"/>
      <c r="BN759" s="43"/>
      <c r="BO759" s="43"/>
      <c r="BP759" s="43"/>
      <c r="BQ759" s="43"/>
      <c r="BR759" s="43"/>
      <c r="BS759" s="43"/>
      <c r="BT759" s="43"/>
      <c r="BU759" s="43"/>
      <c r="BV759" s="43"/>
      <c r="BW759" s="43"/>
      <c r="BX759" s="43"/>
      <c r="BY759" s="43"/>
      <c r="BZ759" s="43"/>
      <c r="CA759" s="43"/>
      <c r="CB759" s="43"/>
      <c r="CC759" s="43"/>
      <c r="CD759" s="43"/>
      <c r="CE759" s="43"/>
      <c r="CF759" s="43"/>
      <c r="CG759" s="43"/>
      <c r="CH759" s="43"/>
      <c r="CI759" s="43"/>
      <c r="CJ759" s="43"/>
      <c r="CK759" s="43"/>
      <c r="CL759" s="43"/>
      <c r="CM759" s="43"/>
      <c r="CN759" s="43"/>
      <c r="CO759" s="43"/>
      <c r="CP759" s="43"/>
      <c r="CQ759" s="43"/>
      <c r="CR759" s="43"/>
      <c r="CS759" s="43"/>
      <c r="CT759" s="43"/>
      <c r="CU759" s="43"/>
      <c r="CV759" s="43"/>
      <c r="CW759" s="43"/>
      <c r="CX759" s="43"/>
      <c r="CY759" s="43"/>
      <c r="CZ759" s="43"/>
      <c r="DA759" s="43"/>
      <c r="DB759" s="43"/>
    </row>
    <row r="760" spans="1:153" s="39" customFormat="1" x14ac:dyDescent="0.25">
      <c r="A760" s="63"/>
      <c r="B760" s="204" t="s">
        <v>34</v>
      </c>
      <c r="C760" s="197"/>
      <c r="D760" s="198">
        <v>0.5</v>
      </c>
      <c r="E760" s="66">
        <v>0.5</v>
      </c>
      <c r="F760" s="65"/>
      <c r="G760" s="66"/>
      <c r="H760" s="198"/>
      <c r="I760" s="65"/>
      <c r="J760" s="225"/>
      <c r="K760" s="98"/>
      <c r="L760" s="98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  <c r="BA760" s="43"/>
      <c r="BB760" s="43"/>
      <c r="BC760" s="43"/>
      <c r="BD760" s="43"/>
      <c r="BE760" s="43"/>
      <c r="BF760" s="43"/>
      <c r="BG760" s="43"/>
      <c r="BH760" s="43"/>
      <c r="BI760" s="43"/>
      <c r="BJ760" s="43"/>
      <c r="BK760" s="43"/>
      <c r="BL760" s="43"/>
      <c r="BM760" s="43"/>
      <c r="BN760" s="43"/>
      <c r="BO760" s="43"/>
      <c r="BP760" s="43"/>
      <c r="BQ760" s="43"/>
      <c r="BR760" s="43"/>
      <c r="BS760" s="43"/>
      <c r="BT760" s="43"/>
      <c r="BU760" s="43"/>
      <c r="BV760" s="43"/>
      <c r="BW760" s="43"/>
      <c r="BX760" s="43"/>
      <c r="BY760" s="43"/>
      <c r="BZ760" s="43"/>
      <c r="CA760" s="43"/>
      <c r="CB760" s="43"/>
      <c r="CC760" s="43"/>
      <c r="CD760" s="43"/>
      <c r="CE760" s="43"/>
      <c r="CF760" s="43"/>
      <c r="CG760" s="43"/>
      <c r="CH760" s="43"/>
      <c r="CI760" s="43"/>
      <c r="CJ760" s="43"/>
      <c r="CK760" s="43"/>
      <c r="CL760" s="43"/>
      <c r="CM760" s="43"/>
      <c r="CN760" s="43"/>
      <c r="CO760" s="43"/>
      <c r="CP760" s="43"/>
      <c r="CQ760" s="43"/>
      <c r="CR760" s="43"/>
      <c r="CS760" s="43"/>
      <c r="CT760" s="43"/>
      <c r="CU760" s="43"/>
      <c r="CV760" s="43"/>
      <c r="CW760" s="43"/>
      <c r="CX760" s="43"/>
      <c r="CY760" s="43"/>
      <c r="CZ760" s="43"/>
      <c r="DA760" s="43"/>
      <c r="DB760" s="43"/>
    </row>
    <row r="761" spans="1:153" s="39" customFormat="1" x14ac:dyDescent="0.25">
      <c r="A761" s="63"/>
      <c r="B761" s="204" t="s">
        <v>219</v>
      </c>
      <c r="C761" s="197"/>
      <c r="D761" s="66">
        <v>1.35</v>
      </c>
      <c r="E761" s="66">
        <v>1.35</v>
      </c>
      <c r="F761" s="198"/>
      <c r="G761" s="66"/>
      <c r="H761" s="198"/>
      <c r="I761" s="65"/>
      <c r="J761" s="225"/>
      <c r="K761" s="98"/>
      <c r="L761" s="98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  <c r="BA761" s="43"/>
      <c r="BB761" s="43"/>
      <c r="BC761" s="43"/>
      <c r="BD761" s="43"/>
      <c r="BE761" s="43"/>
      <c r="BF761" s="43"/>
      <c r="BG761" s="43"/>
      <c r="BH761" s="43"/>
      <c r="BI761" s="43"/>
      <c r="BJ761" s="43"/>
      <c r="BK761" s="43"/>
      <c r="BL761" s="43"/>
      <c r="BM761" s="43"/>
      <c r="BN761" s="43"/>
      <c r="BO761" s="43"/>
      <c r="BP761" s="43"/>
      <c r="BQ761" s="43"/>
      <c r="BR761" s="43"/>
      <c r="BS761" s="43"/>
      <c r="BT761" s="43"/>
      <c r="BU761" s="43"/>
      <c r="BV761" s="43"/>
      <c r="BW761" s="43"/>
      <c r="BX761" s="43"/>
      <c r="BY761" s="43"/>
      <c r="BZ761" s="43"/>
      <c r="CA761" s="43"/>
      <c r="CB761" s="43"/>
      <c r="CC761" s="43"/>
      <c r="CD761" s="43"/>
      <c r="CE761" s="43"/>
      <c r="CF761" s="43"/>
      <c r="CG761" s="43"/>
      <c r="CH761" s="43"/>
      <c r="CI761" s="43"/>
      <c r="CJ761" s="43"/>
      <c r="CK761" s="43"/>
      <c r="CL761" s="43"/>
      <c r="CM761" s="43"/>
      <c r="CN761" s="43"/>
      <c r="CO761" s="43"/>
      <c r="CP761" s="43"/>
      <c r="CQ761" s="43"/>
      <c r="CR761" s="43"/>
      <c r="CS761" s="43"/>
      <c r="CT761" s="43"/>
      <c r="CU761" s="43"/>
      <c r="CV761" s="43"/>
      <c r="CW761" s="43"/>
      <c r="CX761" s="43"/>
      <c r="CY761" s="43"/>
      <c r="CZ761" s="43"/>
      <c r="DA761" s="43"/>
      <c r="DB761" s="43"/>
    </row>
    <row r="762" spans="1:153" s="39" customFormat="1" x14ac:dyDescent="0.25">
      <c r="A762" s="63"/>
      <c r="B762" s="204" t="s">
        <v>32</v>
      </c>
      <c r="C762" s="197"/>
      <c r="D762" s="198">
        <v>2.25</v>
      </c>
      <c r="E762" s="66">
        <v>1.8</v>
      </c>
      <c r="F762" s="198"/>
      <c r="G762" s="66"/>
      <c r="H762" s="198"/>
      <c r="I762" s="65"/>
      <c r="J762" s="225"/>
      <c r="K762" s="98"/>
      <c r="L762" s="98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  <c r="BA762" s="43"/>
      <c r="BB762" s="43"/>
      <c r="BC762" s="43"/>
      <c r="BD762" s="43"/>
      <c r="BE762" s="43"/>
      <c r="BF762" s="43"/>
      <c r="BG762" s="43"/>
      <c r="BH762" s="43"/>
      <c r="BI762" s="43"/>
      <c r="BJ762" s="43"/>
      <c r="BK762" s="43"/>
      <c r="BL762" s="43"/>
      <c r="BM762" s="43"/>
      <c r="BN762" s="43"/>
      <c r="BO762" s="43"/>
      <c r="BP762" s="43"/>
      <c r="BQ762" s="43"/>
      <c r="BR762" s="43"/>
      <c r="BS762" s="43"/>
      <c r="BT762" s="43"/>
      <c r="BU762" s="43"/>
      <c r="BV762" s="43"/>
      <c r="BW762" s="43"/>
      <c r="BX762" s="43"/>
      <c r="BY762" s="43"/>
      <c r="BZ762" s="43"/>
      <c r="CA762" s="43"/>
      <c r="CB762" s="43"/>
      <c r="CC762" s="43"/>
      <c r="CD762" s="43"/>
      <c r="CE762" s="43"/>
      <c r="CF762" s="43"/>
      <c r="CG762" s="43"/>
      <c r="CH762" s="43"/>
      <c r="CI762" s="43"/>
      <c r="CJ762" s="43"/>
      <c r="CK762" s="43"/>
      <c r="CL762" s="43"/>
      <c r="CM762" s="43"/>
      <c r="CN762" s="43"/>
      <c r="CO762" s="43"/>
      <c r="CP762" s="43"/>
      <c r="CQ762" s="43"/>
      <c r="CR762" s="43"/>
      <c r="CS762" s="43"/>
      <c r="CT762" s="43"/>
      <c r="CU762" s="43"/>
      <c r="CV762" s="43"/>
      <c r="CW762" s="43"/>
      <c r="CX762" s="43"/>
      <c r="CY762" s="43"/>
      <c r="CZ762" s="43"/>
      <c r="DA762" s="43"/>
      <c r="DB762" s="43"/>
    </row>
    <row r="763" spans="1:153" s="39" customFormat="1" x14ac:dyDescent="0.25">
      <c r="A763" s="63"/>
      <c r="B763" s="204" t="s">
        <v>33</v>
      </c>
      <c r="C763" s="197"/>
      <c r="D763" s="198">
        <v>7.14</v>
      </c>
      <c r="E763" s="66">
        <v>6</v>
      </c>
      <c r="F763" s="198"/>
      <c r="G763" s="66"/>
      <c r="H763" s="198"/>
      <c r="I763" s="65"/>
      <c r="J763" s="225"/>
      <c r="K763" s="98"/>
      <c r="L763" s="98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  <c r="BA763" s="43"/>
      <c r="BB763" s="43"/>
      <c r="BC763" s="43"/>
      <c r="BD763" s="43"/>
      <c r="BE763" s="43"/>
      <c r="BF763" s="43"/>
      <c r="BG763" s="43"/>
      <c r="BH763" s="43"/>
      <c r="BI763" s="43"/>
      <c r="BJ763" s="43"/>
      <c r="BK763" s="43"/>
      <c r="BL763" s="43"/>
      <c r="BM763" s="43"/>
      <c r="BN763" s="43"/>
      <c r="BO763" s="43"/>
      <c r="BP763" s="43"/>
      <c r="BQ763" s="43"/>
      <c r="BR763" s="43"/>
      <c r="BS763" s="43"/>
      <c r="BT763" s="43"/>
      <c r="BU763" s="43"/>
      <c r="BV763" s="43"/>
      <c r="BW763" s="43"/>
      <c r="BX763" s="43"/>
      <c r="BY763" s="43"/>
      <c r="BZ763" s="43"/>
      <c r="CA763" s="43"/>
      <c r="CB763" s="43"/>
      <c r="CC763" s="43"/>
      <c r="CD763" s="43"/>
      <c r="CE763" s="43"/>
      <c r="CF763" s="43"/>
      <c r="CG763" s="43"/>
      <c r="CH763" s="43"/>
      <c r="CI763" s="43"/>
      <c r="CJ763" s="43"/>
      <c r="CK763" s="43"/>
      <c r="CL763" s="43"/>
      <c r="CM763" s="43"/>
      <c r="CN763" s="43"/>
      <c r="CO763" s="43"/>
      <c r="CP763" s="43"/>
      <c r="CQ763" s="43"/>
      <c r="CR763" s="43"/>
      <c r="CS763" s="43"/>
      <c r="CT763" s="43"/>
      <c r="CU763" s="43"/>
      <c r="CV763" s="43"/>
      <c r="CW763" s="43"/>
      <c r="CX763" s="43"/>
      <c r="CY763" s="43"/>
      <c r="CZ763" s="43"/>
      <c r="DA763" s="43"/>
      <c r="DB763" s="43"/>
    </row>
    <row r="764" spans="1:153" s="39" customFormat="1" x14ac:dyDescent="0.25">
      <c r="A764" s="63"/>
      <c r="B764" s="204" t="s">
        <v>44</v>
      </c>
      <c r="C764" s="197"/>
      <c r="D764" s="198">
        <v>1</v>
      </c>
      <c r="E764" s="66">
        <v>1</v>
      </c>
      <c r="F764" s="198"/>
      <c r="G764" s="66"/>
      <c r="H764" s="198"/>
      <c r="I764" s="65"/>
      <c r="J764" s="225"/>
      <c r="K764" s="98"/>
      <c r="L764" s="98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  <c r="BA764" s="43"/>
      <c r="BB764" s="43"/>
      <c r="BC764" s="43"/>
      <c r="BD764" s="43"/>
      <c r="BE764" s="43"/>
      <c r="BF764" s="43"/>
      <c r="BG764" s="43"/>
      <c r="BH764" s="43"/>
      <c r="BI764" s="43"/>
      <c r="BJ764" s="43"/>
      <c r="BK764" s="43"/>
      <c r="BL764" s="43"/>
      <c r="BM764" s="43"/>
      <c r="BN764" s="43"/>
      <c r="BO764" s="43"/>
      <c r="BP764" s="43"/>
      <c r="BQ764" s="43"/>
      <c r="BR764" s="43"/>
      <c r="BS764" s="43"/>
      <c r="BT764" s="43"/>
      <c r="BU764" s="43"/>
      <c r="BV764" s="43"/>
      <c r="BW764" s="43"/>
      <c r="BX764" s="43"/>
      <c r="BY764" s="43"/>
      <c r="BZ764" s="43"/>
      <c r="CA764" s="43"/>
      <c r="CB764" s="43"/>
      <c r="CC764" s="43"/>
      <c r="CD764" s="43"/>
      <c r="CE764" s="43"/>
      <c r="CF764" s="43"/>
      <c r="CG764" s="43"/>
      <c r="CH764" s="43"/>
      <c r="CI764" s="43"/>
      <c r="CJ764" s="43"/>
      <c r="CK764" s="43"/>
      <c r="CL764" s="43"/>
      <c r="CM764" s="43"/>
      <c r="CN764" s="43"/>
      <c r="CO764" s="43"/>
      <c r="CP764" s="43"/>
      <c r="CQ764" s="43"/>
      <c r="CR764" s="43"/>
      <c r="CS764" s="43"/>
      <c r="CT764" s="43"/>
      <c r="CU764" s="43"/>
      <c r="CV764" s="43"/>
      <c r="CW764" s="43"/>
      <c r="CX764" s="43"/>
      <c r="CY764" s="43"/>
      <c r="CZ764" s="43"/>
      <c r="DA764" s="43"/>
      <c r="DB764" s="43"/>
    </row>
    <row r="765" spans="1:153" s="39" customFormat="1" ht="13.5" customHeight="1" x14ac:dyDescent="0.25">
      <c r="A765" s="63"/>
      <c r="B765" s="204" t="s">
        <v>39</v>
      </c>
      <c r="C765" s="197"/>
      <c r="D765" s="198">
        <v>0.3</v>
      </c>
      <c r="E765" s="66">
        <v>0.3</v>
      </c>
      <c r="F765" s="198"/>
      <c r="G765" s="66"/>
      <c r="H765" s="198"/>
      <c r="I765" s="65"/>
      <c r="J765" s="225"/>
      <c r="K765" s="98"/>
      <c r="L765" s="98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  <c r="BA765" s="43"/>
      <c r="BB765" s="43"/>
      <c r="BC765" s="43"/>
      <c r="BD765" s="43"/>
      <c r="BE765" s="43"/>
      <c r="BF765" s="43"/>
      <c r="BG765" s="43"/>
      <c r="BH765" s="43"/>
      <c r="BI765" s="43"/>
      <c r="BJ765" s="43"/>
      <c r="BK765" s="43"/>
      <c r="BL765" s="43"/>
      <c r="BM765" s="43"/>
      <c r="BN765" s="43"/>
      <c r="BO765" s="43"/>
      <c r="BP765" s="43"/>
      <c r="BQ765" s="43"/>
      <c r="BR765" s="43"/>
      <c r="BS765" s="43"/>
      <c r="BT765" s="43"/>
      <c r="BU765" s="43"/>
      <c r="BV765" s="43"/>
      <c r="BW765" s="43"/>
      <c r="BX765" s="43"/>
      <c r="BY765" s="43"/>
      <c r="BZ765" s="43"/>
      <c r="CA765" s="43"/>
      <c r="CB765" s="43"/>
      <c r="CC765" s="43"/>
      <c r="CD765" s="43"/>
      <c r="CE765" s="43"/>
      <c r="CF765" s="43"/>
      <c r="CG765" s="43"/>
      <c r="CH765" s="43"/>
      <c r="CI765" s="43"/>
      <c r="CJ765" s="43"/>
      <c r="CK765" s="43"/>
      <c r="CL765" s="43"/>
      <c r="CM765" s="43"/>
      <c r="CN765" s="43"/>
      <c r="CO765" s="43"/>
      <c r="CP765" s="43"/>
      <c r="CQ765" s="43"/>
      <c r="CR765" s="43"/>
      <c r="CS765" s="43"/>
      <c r="CT765" s="43"/>
      <c r="CU765" s="43"/>
      <c r="CV765" s="43"/>
      <c r="CW765" s="43"/>
      <c r="CX765" s="43"/>
      <c r="CY765" s="43"/>
      <c r="CZ765" s="43"/>
      <c r="DA765" s="43"/>
      <c r="DB765" s="43"/>
    </row>
    <row r="766" spans="1:153" s="39" customFormat="1" ht="19.5" customHeight="1" x14ac:dyDescent="0.25">
      <c r="A766" s="63"/>
      <c r="B766" s="204" t="s">
        <v>18</v>
      </c>
      <c r="C766" s="197"/>
      <c r="D766" s="198">
        <v>0.3</v>
      </c>
      <c r="E766" s="66">
        <v>0.3</v>
      </c>
      <c r="F766" s="198"/>
      <c r="G766" s="66"/>
      <c r="H766" s="198"/>
      <c r="I766" s="65"/>
      <c r="J766" s="225"/>
      <c r="K766" s="98"/>
      <c r="L766" s="98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  <c r="BA766" s="43"/>
      <c r="BB766" s="43"/>
      <c r="BC766" s="43"/>
      <c r="BD766" s="43"/>
      <c r="BE766" s="43"/>
      <c r="BF766" s="43"/>
      <c r="BG766" s="43"/>
      <c r="BH766" s="43"/>
      <c r="BI766" s="43"/>
      <c r="BJ766" s="43"/>
      <c r="BK766" s="43"/>
      <c r="BL766" s="43"/>
      <c r="BM766" s="43"/>
      <c r="BN766" s="43"/>
      <c r="BO766" s="43"/>
      <c r="BP766" s="43"/>
      <c r="BQ766" s="43"/>
      <c r="BR766" s="43"/>
      <c r="BS766" s="43"/>
      <c r="BT766" s="43"/>
      <c r="BU766" s="43"/>
      <c r="BV766" s="43"/>
      <c r="BW766" s="43"/>
      <c r="BX766" s="43"/>
      <c r="BY766" s="43"/>
      <c r="BZ766" s="43"/>
      <c r="CA766" s="43"/>
      <c r="CB766" s="43"/>
      <c r="CC766" s="43"/>
      <c r="CD766" s="43"/>
      <c r="CE766" s="43"/>
      <c r="CF766" s="43"/>
      <c r="CG766" s="43"/>
      <c r="CH766" s="43"/>
      <c r="CI766" s="43"/>
      <c r="CJ766" s="43"/>
      <c r="CK766" s="43"/>
      <c r="CL766" s="43"/>
      <c r="CM766" s="43"/>
      <c r="CN766" s="43"/>
      <c r="CO766" s="43"/>
      <c r="CP766" s="43"/>
      <c r="CQ766" s="43"/>
      <c r="CR766" s="43"/>
      <c r="CS766" s="43"/>
      <c r="CT766" s="43"/>
      <c r="CU766" s="43"/>
      <c r="CV766" s="43"/>
      <c r="CW766" s="43"/>
      <c r="CX766" s="43"/>
      <c r="CY766" s="43"/>
      <c r="CZ766" s="43"/>
      <c r="DA766" s="43"/>
      <c r="DB766" s="43"/>
    </row>
    <row r="767" spans="1:153" s="27" customFormat="1" ht="27" customHeight="1" x14ac:dyDescent="0.25">
      <c r="A767" s="63" t="s">
        <v>89</v>
      </c>
      <c r="B767" s="51"/>
      <c r="C767" s="64">
        <v>130</v>
      </c>
      <c r="D767" s="53"/>
      <c r="E767" s="66"/>
      <c r="F767" s="53">
        <v>3.7</v>
      </c>
      <c r="G767" s="66">
        <v>4.4400000000000004</v>
      </c>
      <c r="H767" s="53">
        <v>25</v>
      </c>
      <c r="I767" s="65">
        <v>155</v>
      </c>
      <c r="J767" s="88" t="s">
        <v>187</v>
      </c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4"/>
      <c r="AJ767" s="74"/>
      <c r="AK767" s="74"/>
      <c r="AL767" s="74"/>
      <c r="AM767" s="74"/>
      <c r="AN767" s="74"/>
      <c r="AO767" s="74"/>
      <c r="AP767" s="74"/>
      <c r="AQ767" s="74"/>
      <c r="AR767" s="74"/>
      <c r="AS767" s="74"/>
      <c r="AT767" s="74"/>
      <c r="AU767" s="74"/>
      <c r="AV767" s="74"/>
      <c r="AW767" s="74"/>
      <c r="AX767" s="74"/>
      <c r="AY767" s="74"/>
      <c r="AZ767" s="74"/>
      <c r="BA767" s="74"/>
      <c r="BB767" s="74"/>
      <c r="BC767" s="74"/>
      <c r="BD767" s="74"/>
      <c r="BE767" s="74"/>
      <c r="BF767" s="74"/>
      <c r="BG767" s="74"/>
      <c r="BH767" s="74"/>
      <c r="BI767" s="74"/>
      <c r="BJ767" s="74"/>
      <c r="BK767" s="74"/>
      <c r="BL767" s="74"/>
      <c r="BM767" s="74"/>
      <c r="BN767" s="74"/>
      <c r="BO767" s="74"/>
      <c r="BP767" s="74"/>
      <c r="BQ767" s="74"/>
      <c r="BR767" s="74"/>
      <c r="BS767" s="74"/>
      <c r="BT767" s="74"/>
      <c r="BU767" s="74"/>
      <c r="BV767" s="74"/>
      <c r="BW767" s="74"/>
      <c r="BX767" s="74"/>
      <c r="BY767" s="74"/>
      <c r="BZ767" s="74"/>
      <c r="CA767" s="74"/>
      <c r="CB767" s="74"/>
      <c r="CC767" s="74"/>
      <c r="CD767" s="74"/>
      <c r="CE767" s="74"/>
      <c r="CF767" s="74"/>
      <c r="CG767" s="74"/>
      <c r="CH767" s="74"/>
      <c r="CI767" s="74"/>
      <c r="CJ767" s="74"/>
      <c r="CK767" s="74"/>
      <c r="CL767" s="74"/>
      <c r="CM767" s="74"/>
      <c r="CN767" s="74"/>
      <c r="CO767" s="74"/>
      <c r="CP767" s="74"/>
      <c r="CQ767" s="74"/>
      <c r="CR767" s="74"/>
      <c r="CS767" s="74"/>
      <c r="CT767" s="74"/>
      <c r="CU767" s="74"/>
      <c r="CV767" s="74"/>
      <c r="CW767" s="74"/>
      <c r="CX767" s="74"/>
      <c r="CY767" s="74"/>
      <c r="CZ767" s="74"/>
      <c r="DA767" s="74"/>
      <c r="DB767" s="19"/>
      <c r="DC767" s="19"/>
      <c r="DD767" s="19"/>
      <c r="DE767" s="19"/>
      <c r="DF767" s="19"/>
      <c r="DG767" s="19"/>
      <c r="DH767" s="19"/>
      <c r="DI767" s="19"/>
      <c r="DJ767" s="19"/>
      <c r="DK767" s="19"/>
      <c r="DL767" s="19"/>
      <c r="DM767" s="19"/>
      <c r="DN767" s="19"/>
      <c r="DO767" s="19"/>
      <c r="DP767" s="19"/>
      <c r="DQ767" s="19"/>
      <c r="DR767" s="19"/>
      <c r="DS767" s="19"/>
      <c r="DT767" s="19"/>
      <c r="DU767" s="19"/>
      <c r="DV767" s="19"/>
      <c r="DW767" s="19"/>
      <c r="DX767" s="19"/>
      <c r="DY767" s="19"/>
      <c r="DZ767" s="19"/>
      <c r="EA767" s="19"/>
      <c r="EB767" s="19"/>
      <c r="EC767" s="19"/>
      <c r="ED767" s="19"/>
      <c r="EE767" s="19"/>
      <c r="EF767" s="19"/>
      <c r="EG767" s="19"/>
      <c r="EH767" s="19"/>
      <c r="EI767" s="19"/>
      <c r="EJ767" s="19"/>
      <c r="EK767" s="19"/>
      <c r="EL767" s="19"/>
      <c r="EM767" s="19"/>
      <c r="EN767" s="19"/>
      <c r="EO767" s="19"/>
      <c r="EP767" s="19"/>
      <c r="EQ767" s="19"/>
      <c r="ER767" s="19"/>
      <c r="ES767" s="19"/>
      <c r="ET767" s="19"/>
      <c r="EU767" s="19"/>
      <c r="EV767" s="19"/>
      <c r="EW767" s="19"/>
    </row>
    <row r="768" spans="1:153" s="27" customFormat="1" ht="15" customHeight="1" x14ac:dyDescent="0.25">
      <c r="A768" s="63"/>
      <c r="B768" s="51" t="s">
        <v>30</v>
      </c>
      <c r="C768" s="64"/>
      <c r="D768" s="53">
        <v>159.6</v>
      </c>
      <c r="E768" s="66">
        <v>111.6</v>
      </c>
      <c r="F768" s="53"/>
      <c r="G768" s="66"/>
      <c r="H768" s="53"/>
      <c r="I768" s="65"/>
      <c r="J768" s="88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  <c r="AA768" s="74"/>
      <c r="AB768" s="74"/>
      <c r="AC768" s="74"/>
      <c r="AD768" s="74"/>
      <c r="AE768" s="74"/>
      <c r="AF768" s="74"/>
      <c r="AG768" s="74"/>
      <c r="AH768" s="74"/>
      <c r="AI768" s="74"/>
      <c r="AJ768" s="74"/>
      <c r="AK768" s="74"/>
      <c r="AL768" s="74"/>
      <c r="AM768" s="74"/>
      <c r="AN768" s="74"/>
      <c r="AO768" s="74"/>
      <c r="AP768" s="74"/>
      <c r="AQ768" s="74"/>
      <c r="AR768" s="74"/>
      <c r="AS768" s="74"/>
      <c r="AT768" s="74"/>
      <c r="AU768" s="74"/>
      <c r="AV768" s="74"/>
      <c r="AW768" s="74"/>
      <c r="AX768" s="74"/>
      <c r="AY768" s="74"/>
      <c r="AZ768" s="74"/>
      <c r="BA768" s="74"/>
      <c r="BB768" s="74"/>
      <c r="BC768" s="74"/>
      <c r="BD768" s="74"/>
      <c r="BE768" s="74"/>
      <c r="BF768" s="74"/>
      <c r="BG768" s="74"/>
      <c r="BH768" s="74"/>
      <c r="BI768" s="74"/>
      <c r="BJ768" s="74"/>
      <c r="BK768" s="74"/>
      <c r="BL768" s="74"/>
      <c r="BM768" s="74"/>
      <c r="BN768" s="74"/>
      <c r="BO768" s="74"/>
      <c r="BP768" s="74"/>
      <c r="BQ768" s="74"/>
      <c r="BR768" s="74"/>
      <c r="BS768" s="74"/>
      <c r="BT768" s="74"/>
      <c r="BU768" s="74"/>
      <c r="BV768" s="74"/>
      <c r="BW768" s="74"/>
      <c r="BX768" s="74"/>
      <c r="BY768" s="74"/>
      <c r="BZ768" s="74"/>
      <c r="CA768" s="74"/>
      <c r="CB768" s="74"/>
      <c r="CC768" s="74"/>
      <c r="CD768" s="74"/>
      <c r="CE768" s="74"/>
      <c r="CF768" s="74"/>
      <c r="CG768" s="74"/>
      <c r="CH768" s="74"/>
      <c r="CI768" s="74"/>
      <c r="CJ768" s="74"/>
      <c r="CK768" s="74"/>
      <c r="CL768" s="74"/>
      <c r="CM768" s="74"/>
      <c r="CN768" s="74"/>
      <c r="CO768" s="74"/>
      <c r="CP768" s="74"/>
      <c r="CQ768" s="74"/>
      <c r="CR768" s="74"/>
      <c r="CS768" s="74"/>
      <c r="CT768" s="74"/>
      <c r="CU768" s="74"/>
      <c r="CV768" s="74"/>
      <c r="CW768" s="74"/>
      <c r="CX768" s="74"/>
      <c r="CY768" s="74"/>
      <c r="CZ768" s="74"/>
      <c r="DA768" s="74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  <c r="DQ768" s="19"/>
      <c r="DR768" s="19"/>
      <c r="DS768" s="19"/>
      <c r="DT768" s="19"/>
      <c r="DU768" s="19"/>
      <c r="DV768" s="19"/>
      <c r="DW768" s="19"/>
      <c r="DX768" s="19"/>
      <c r="DY768" s="19"/>
      <c r="DZ768" s="19"/>
      <c r="EA768" s="19"/>
      <c r="EB768" s="19"/>
      <c r="EC768" s="19"/>
      <c r="ED768" s="19"/>
      <c r="EE768" s="19"/>
      <c r="EF768" s="19"/>
      <c r="EG768" s="19"/>
      <c r="EH768" s="19"/>
      <c r="EI768" s="19"/>
      <c r="EJ768" s="19"/>
      <c r="EK768" s="19"/>
      <c r="EL768" s="19"/>
      <c r="EM768" s="19"/>
      <c r="EN768" s="19"/>
      <c r="EO768" s="19"/>
      <c r="EP768" s="19"/>
      <c r="EQ768" s="19"/>
      <c r="ER768" s="19"/>
      <c r="ES768" s="19"/>
      <c r="ET768" s="19"/>
      <c r="EU768" s="19"/>
      <c r="EV768" s="19"/>
      <c r="EW768" s="19"/>
    </row>
    <row r="769" spans="1:153" s="27" customFormat="1" ht="15" customHeight="1" x14ac:dyDescent="0.25">
      <c r="A769" s="63"/>
      <c r="B769" s="51" t="s">
        <v>16</v>
      </c>
      <c r="C769" s="64"/>
      <c r="D769" s="53">
        <v>20.47</v>
      </c>
      <c r="E769" s="66">
        <v>19.5</v>
      </c>
      <c r="F769" s="53"/>
      <c r="G769" s="66"/>
      <c r="H769" s="53"/>
      <c r="I769" s="65"/>
      <c r="J769" s="88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  <c r="AA769" s="74"/>
      <c r="AB769" s="74"/>
      <c r="AC769" s="74"/>
      <c r="AD769" s="74"/>
      <c r="AE769" s="74"/>
      <c r="AF769" s="74"/>
      <c r="AG769" s="74"/>
      <c r="AH769" s="74"/>
      <c r="AI769" s="74"/>
      <c r="AJ769" s="74"/>
      <c r="AK769" s="74"/>
      <c r="AL769" s="74"/>
      <c r="AM769" s="74"/>
      <c r="AN769" s="74"/>
      <c r="AO769" s="74"/>
      <c r="AP769" s="74"/>
      <c r="AQ769" s="74"/>
      <c r="AR769" s="74"/>
      <c r="AS769" s="74"/>
      <c r="AT769" s="74"/>
      <c r="AU769" s="74"/>
      <c r="AV769" s="74"/>
      <c r="AW769" s="74"/>
      <c r="AX769" s="74"/>
      <c r="AY769" s="74"/>
      <c r="AZ769" s="74"/>
      <c r="BA769" s="74"/>
      <c r="BB769" s="74"/>
      <c r="BC769" s="74"/>
      <c r="BD769" s="74"/>
      <c r="BE769" s="74"/>
      <c r="BF769" s="74"/>
      <c r="BG769" s="74"/>
      <c r="BH769" s="74"/>
      <c r="BI769" s="74"/>
      <c r="BJ769" s="74"/>
      <c r="BK769" s="74"/>
      <c r="BL769" s="74"/>
      <c r="BM769" s="74"/>
      <c r="BN769" s="74"/>
      <c r="BO769" s="74"/>
      <c r="BP769" s="74"/>
      <c r="BQ769" s="74"/>
      <c r="BR769" s="74"/>
      <c r="BS769" s="74"/>
      <c r="BT769" s="74"/>
      <c r="BU769" s="74"/>
      <c r="BV769" s="74"/>
      <c r="BW769" s="74"/>
      <c r="BX769" s="74"/>
      <c r="BY769" s="74"/>
      <c r="BZ769" s="74"/>
      <c r="CA769" s="74"/>
      <c r="CB769" s="74"/>
      <c r="CC769" s="74"/>
      <c r="CD769" s="74"/>
      <c r="CE769" s="74"/>
      <c r="CF769" s="74"/>
      <c r="CG769" s="74"/>
      <c r="CH769" s="74"/>
      <c r="CI769" s="74"/>
      <c r="CJ769" s="74"/>
      <c r="CK769" s="74"/>
      <c r="CL769" s="74"/>
      <c r="CM769" s="74"/>
      <c r="CN769" s="74"/>
      <c r="CO769" s="74"/>
      <c r="CP769" s="74"/>
      <c r="CQ769" s="74"/>
      <c r="CR769" s="74"/>
      <c r="CS769" s="74"/>
      <c r="CT769" s="74"/>
      <c r="CU769" s="74"/>
      <c r="CV769" s="74"/>
      <c r="CW769" s="74"/>
      <c r="CX769" s="74"/>
      <c r="CY769" s="74"/>
      <c r="CZ769" s="74"/>
      <c r="DA769" s="74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  <c r="DQ769" s="19"/>
      <c r="DR769" s="19"/>
      <c r="DS769" s="19"/>
      <c r="DT769" s="19"/>
      <c r="DU769" s="19"/>
      <c r="DV769" s="19"/>
      <c r="DW769" s="19"/>
      <c r="DX769" s="19"/>
      <c r="DY769" s="19"/>
      <c r="DZ769" s="19"/>
      <c r="EA769" s="19"/>
      <c r="EB769" s="19"/>
      <c r="EC769" s="19"/>
      <c r="ED769" s="19"/>
      <c r="EE769" s="19"/>
      <c r="EF769" s="19"/>
      <c r="EG769" s="19"/>
      <c r="EH769" s="19"/>
      <c r="EI769" s="19"/>
      <c r="EJ769" s="19"/>
      <c r="EK769" s="19"/>
      <c r="EL769" s="19"/>
      <c r="EM769" s="19"/>
      <c r="EN769" s="19"/>
      <c r="EO769" s="19"/>
      <c r="EP769" s="19"/>
      <c r="EQ769" s="19"/>
      <c r="ER769" s="19"/>
      <c r="ES769" s="19"/>
      <c r="ET769" s="19"/>
      <c r="EU769" s="19"/>
      <c r="EV769" s="19"/>
      <c r="EW769" s="19"/>
    </row>
    <row r="770" spans="1:153" s="27" customFormat="1" ht="15" customHeight="1" x14ac:dyDescent="0.25">
      <c r="A770" s="63"/>
      <c r="B770" s="51" t="s">
        <v>20</v>
      </c>
      <c r="C770" s="64"/>
      <c r="D770" s="53">
        <v>3</v>
      </c>
      <c r="E770" s="66">
        <v>3</v>
      </c>
      <c r="F770" s="53"/>
      <c r="G770" s="66"/>
      <c r="H770" s="53"/>
      <c r="I770" s="65"/>
      <c r="J770" s="88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  <c r="AA770" s="74"/>
      <c r="AB770" s="74"/>
      <c r="AC770" s="74"/>
      <c r="AD770" s="74"/>
      <c r="AE770" s="74"/>
      <c r="AF770" s="74"/>
      <c r="AG770" s="74"/>
      <c r="AH770" s="74"/>
      <c r="AI770" s="74"/>
      <c r="AJ770" s="74"/>
      <c r="AK770" s="74"/>
      <c r="AL770" s="74"/>
      <c r="AM770" s="74"/>
      <c r="AN770" s="74"/>
      <c r="AO770" s="74"/>
      <c r="AP770" s="74"/>
      <c r="AQ770" s="74"/>
      <c r="AR770" s="74"/>
      <c r="AS770" s="74"/>
      <c r="AT770" s="74"/>
      <c r="AU770" s="74"/>
      <c r="AV770" s="74"/>
      <c r="AW770" s="74"/>
      <c r="AX770" s="74"/>
      <c r="AY770" s="74"/>
      <c r="AZ770" s="74"/>
      <c r="BA770" s="74"/>
      <c r="BB770" s="74"/>
      <c r="BC770" s="74"/>
      <c r="BD770" s="74"/>
      <c r="BE770" s="74"/>
      <c r="BF770" s="74"/>
      <c r="BG770" s="74"/>
      <c r="BH770" s="74"/>
      <c r="BI770" s="74"/>
      <c r="BJ770" s="74"/>
      <c r="BK770" s="74"/>
      <c r="BL770" s="74"/>
      <c r="BM770" s="74"/>
      <c r="BN770" s="74"/>
      <c r="BO770" s="74"/>
      <c r="BP770" s="74"/>
      <c r="BQ770" s="74"/>
      <c r="BR770" s="74"/>
      <c r="BS770" s="74"/>
      <c r="BT770" s="74"/>
      <c r="BU770" s="74"/>
      <c r="BV770" s="74"/>
      <c r="BW770" s="74"/>
      <c r="BX770" s="74"/>
      <c r="BY770" s="74"/>
      <c r="BZ770" s="74"/>
      <c r="CA770" s="74"/>
      <c r="CB770" s="74"/>
      <c r="CC770" s="74"/>
      <c r="CD770" s="74"/>
      <c r="CE770" s="74"/>
      <c r="CF770" s="74"/>
      <c r="CG770" s="74"/>
      <c r="CH770" s="74"/>
      <c r="CI770" s="74"/>
      <c r="CJ770" s="74"/>
      <c r="CK770" s="74"/>
      <c r="CL770" s="74"/>
      <c r="CM770" s="74"/>
      <c r="CN770" s="74"/>
      <c r="CO770" s="74"/>
      <c r="CP770" s="74"/>
      <c r="CQ770" s="74"/>
      <c r="CR770" s="74"/>
      <c r="CS770" s="74"/>
      <c r="CT770" s="74"/>
      <c r="CU770" s="74"/>
      <c r="CV770" s="74"/>
      <c r="CW770" s="74"/>
      <c r="CX770" s="74"/>
      <c r="CY770" s="74"/>
      <c r="CZ770" s="74"/>
      <c r="DA770" s="74"/>
      <c r="DB770" s="19"/>
      <c r="DC770" s="19"/>
      <c r="DD770" s="19"/>
      <c r="DE770" s="19"/>
      <c r="DF770" s="19"/>
      <c r="DG770" s="19"/>
      <c r="DH770" s="19"/>
      <c r="DI770" s="19"/>
      <c r="DJ770" s="19"/>
      <c r="DK770" s="19"/>
      <c r="DL770" s="19"/>
      <c r="DM770" s="19"/>
      <c r="DN770" s="19"/>
      <c r="DO770" s="19"/>
      <c r="DP770" s="19"/>
      <c r="DQ770" s="19"/>
      <c r="DR770" s="19"/>
      <c r="DS770" s="19"/>
      <c r="DT770" s="19"/>
      <c r="DU770" s="19"/>
      <c r="DV770" s="19"/>
      <c r="DW770" s="19"/>
      <c r="DX770" s="19"/>
      <c r="DY770" s="19"/>
      <c r="DZ770" s="19"/>
      <c r="EA770" s="19"/>
      <c r="EB770" s="19"/>
      <c r="EC770" s="19"/>
      <c r="ED770" s="19"/>
      <c r="EE770" s="19"/>
      <c r="EF770" s="19"/>
      <c r="EG770" s="19"/>
      <c r="EH770" s="19"/>
      <c r="EI770" s="19"/>
      <c r="EJ770" s="19"/>
      <c r="EK770" s="19"/>
      <c r="EL770" s="19"/>
      <c r="EM770" s="19"/>
      <c r="EN770" s="19"/>
      <c r="EO770" s="19"/>
      <c r="EP770" s="19"/>
      <c r="EQ770" s="19"/>
      <c r="ER770" s="19"/>
      <c r="ES770" s="19"/>
      <c r="ET770" s="19"/>
      <c r="EU770" s="19"/>
      <c r="EV770" s="19"/>
      <c r="EW770" s="19"/>
    </row>
    <row r="771" spans="1:153" s="27" customFormat="1" x14ac:dyDescent="0.25">
      <c r="A771" s="63"/>
      <c r="B771" s="51" t="s">
        <v>19</v>
      </c>
      <c r="C771" s="64"/>
      <c r="D771" s="53">
        <v>1</v>
      </c>
      <c r="E771" s="66">
        <v>1</v>
      </c>
      <c r="F771" s="53"/>
      <c r="G771" s="66"/>
      <c r="H771" s="53"/>
      <c r="I771" s="65"/>
      <c r="J771" s="88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4"/>
      <c r="AJ771" s="74"/>
      <c r="AK771" s="74"/>
      <c r="AL771" s="74"/>
      <c r="AM771" s="74"/>
      <c r="AN771" s="74"/>
      <c r="AO771" s="74"/>
      <c r="AP771" s="74"/>
      <c r="AQ771" s="74"/>
      <c r="AR771" s="74"/>
      <c r="AS771" s="74"/>
      <c r="AT771" s="74"/>
      <c r="AU771" s="74"/>
      <c r="AV771" s="74"/>
      <c r="AW771" s="74"/>
      <c r="AX771" s="74"/>
      <c r="AY771" s="74"/>
      <c r="AZ771" s="74"/>
      <c r="BA771" s="74"/>
      <c r="BB771" s="74"/>
      <c r="BC771" s="74"/>
      <c r="BD771" s="74"/>
      <c r="BE771" s="74"/>
      <c r="BF771" s="74"/>
      <c r="BG771" s="74"/>
      <c r="BH771" s="74"/>
      <c r="BI771" s="74"/>
      <c r="BJ771" s="74"/>
      <c r="BK771" s="74"/>
      <c r="BL771" s="74"/>
      <c r="BM771" s="74"/>
      <c r="BN771" s="74"/>
      <c r="BO771" s="74"/>
      <c r="BP771" s="74"/>
      <c r="BQ771" s="74"/>
      <c r="BR771" s="74"/>
      <c r="BS771" s="74"/>
      <c r="BT771" s="74"/>
      <c r="BU771" s="74"/>
      <c r="BV771" s="74"/>
      <c r="BW771" s="74"/>
      <c r="BX771" s="74"/>
      <c r="BY771" s="74"/>
      <c r="BZ771" s="74"/>
      <c r="CA771" s="74"/>
      <c r="CB771" s="74"/>
      <c r="CC771" s="74"/>
      <c r="CD771" s="74"/>
      <c r="CE771" s="74"/>
      <c r="CF771" s="74"/>
      <c r="CG771" s="74"/>
      <c r="CH771" s="74"/>
      <c r="CI771" s="74"/>
      <c r="CJ771" s="74"/>
      <c r="CK771" s="74"/>
      <c r="CL771" s="74"/>
      <c r="CM771" s="74"/>
      <c r="CN771" s="74"/>
      <c r="CO771" s="74"/>
      <c r="CP771" s="74"/>
      <c r="CQ771" s="74"/>
      <c r="CR771" s="74"/>
      <c r="CS771" s="74"/>
      <c r="CT771" s="74"/>
      <c r="CU771" s="74"/>
      <c r="CV771" s="74"/>
      <c r="CW771" s="74"/>
      <c r="CX771" s="74"/>
      <c r="CY771" s="74"/>
      <c r="CZ771" s="74"/>
      <c r="DA771" s="74"/>
      <c r="DB771" s="19"/>
      <c r="DC771" s="19"/>
      <c r="DD771" s="19"/>
      <c r="DE771" s="19"/>
      <c r="DF771" s="19"/>
      <c r="DG771" s="19"/>
      <c r="DH771" s="19"/>
      <c r="DI771" s="19"/>
      <c r="DJ771" s="19"/>
      <c r="DK771" s="19"/>
      <c r="DL771" s="19"/>
      <c r="DM771" s="19"/>
      <c r="DN771" s="19"/>
      <c r="DO771" s="19"/>
      <c r="DP771" s="19"/>
      <c r="DQ771" s="19"/>
      <c r="DR771" s="19"/>
      <c r="DS771" s="19"/>
      <c r="DT771" s="19"/>
      <c r="DU771" s="19"/>
      <c r="DV771" s="19"/>
      <c r="DW771" s="19"/>
      <c r="DX771" s="19"/>
      <c r="DY771" s="19"/>
      <c r="DZ771" s="19"/>
      <c r="EA771" s="19"/>
      <c r="EB771" s="19"/>
      <c r="EC771" s="19"/>
      <c r="ED771" s="19"/>
      <c r="EE771" s="19"/>
      <c r="EF771" s="19"/>
      <c r="EG771" s="19"/>
      <c r="EH771" s="19"/>
      <c r="EI771" s="19"/>
      <c r="EJ771" s="19"/>
      <c r="EK771" s="19"/>
      <c r="EL771" s="19"/>
      <c r="EM771" s="19"/>
      <c r="EN771" s="19"/>
      <c r="EO771" s="19"/>
      <c r="EP771" s="19"/>
      <c r="EQ771" s="19"/>
      <c r="ER771" s="19"/>
      <c r="ES771" s="19"/>
      <c r="ET771" s="19"/>
      <c r="EU771" s="19"/>
      <c r="EV771" s="19"/>
      <c r="EW771" s="19"/>
    </row>
    <row r="772" spans="1:153" s="39" customFormat="1" x14ac:dyDescent="0.25">
      <c r="A772" s="63" t="s">
        <v>286</v>
      </c>
      <c r="B772" s="51"/>
      <c r="C772" s="64">
        <v>180</v>
      </c>
      <c r="D772" s="53"/>
      <c r="E772" s="66"/>
      <c r="F772" s="65"/>
      <c r="G772" s="66"/>
      <c r="H772" s="53">
        <v>10</v>
      </c>
      <c r="I772" s="65">
        <v>40</v>
      </c>
      <c r="J772" s="88" t="s">
        <v>291</v>
      </c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  <c r="AN772" s="43"/>
      <c r="AO772" s="43"/>
      <c r="AP772" s="43"/>
      <c r="AQ772" s="43"/>
      <c r="AR772" s="43"/>
      <c r="AS772" s="43"/>
      <c r="AT772" s="43"/>
      <c r="AU772" s="43"/>
      <c r="AV772" s="43"/>
      <c r="AW772" s="43"/>
      <c r="AX772" s="43"/>
      <c r="AY772" s="43"/>
      <c r="AZ772" s="43"/>
      <c r="BA772" s="43"/>
      <c r="BB772" s="43"/>
      <c r="BC772" s="43"/>
      <c r="BD772" s="43"/>
      <c r="BE772" s="43"/>
      <c r="BF772" s="43"/>
      <c r="BG772" s="43"/>
      <c r="BH772" s="43"/>
      <c r="BI772" s="43"/>
      <c r="BJ772" s="43"/>
      <c r="BK772" s="43"/>
      <c r="BL772" s="43"/>
      <c r="BM772" s="43"/>
      <c r="BN772" s="43"/>
      <c r="BO772" s="43"/>
      <c r="BP772" s="43"/>
      <c r="BQ772" s="43"/>
      <c r="BR772" s="43"/>
      <c r="BS772" s="43"/>
      <c r="BT772" s="43"/>
      <c r="BU772" s="43"/>
      <c r="BV772" s="43"/>
      <c r="BW772" s="43"/>
      <c r="BX772" s="43"/>
      <c r="BY772" s="43"/>
      <c r="BZ772" s="43"/>
      <c r="CA772" s="43"/>
      <c r="CB772" s="43"/>
      <c r="CC772" s="43"/>
      <c r="CD772" s="43"/>
      <c r="CE772" s="43"/>
      <c r="CF772" s="43"/>
      <c r="CG772" s="43"/>
      <c r="CH772" s="43"/>
      <c r="CI772" s="43"/>
      <c r="CJ772" s="43"/>
      <c r="CK772" s="43"/>
      <c r="CL772" s="43"/>
      <c r="CM772" s="43"/>
      <c r="CN772" s="43"/>
      <c r="CO772" s="43"/>
      <c r="CP772" s="43"/>
      <c r="CQ772" s="43"/>
      <c r="CR772" s="43"/>
      <c r="CS772" s="43"/>
      <c r="CT772" s="43"/>
      <c r="CU772" s="43"/>
      <c r="CV772" s="43"/>
      <c r="CW772" s="43"/>
      <c r="CX772" s="43"/>
      <c r="CY772" s="43"/>
      <c r="CZ772" s="43"/>
      <c r="DA772" s="43"/>
      <c r="DB772" s="37"/>
    </row>
    <row r="773" spans="1:153" s="39" customFormat="1" x14ac:dyDescent="0.25">
      <c r="A773" s="63"/>
      <c r="B773" s="51" t="s">
        <v>70</v>
      </c>
      <c r="C773" s="64"/>
      <c r="D773" s="53">
        <v>21.6</v>
      </c>
      <c r="E773" s="66">
        <v>21.6</v>
      </c>
      <c r="F773" s="65"/>
      <c r="G773" s="66"/>
      <c r="H773" s="53"/>
      <c r="I773" s="65"/>
      <c r="J773" s="88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  <c r="BA773" s="43"/>
      <c r="BB773" s="43"/>
      <c r="BC773" s="43"/>
      <c r="BD773" s="43"/>
      <c r="BE773" s="43"/>
      <c r="BF773" s="43"/>
      <c r="BG773" s="43"/>
      <c r="BH773" s="43"/>
      <c r="BI773" s="43"/>
      <c r="BJ773" s="43"/>
      <c r="BK773" s="43"/>
      <c r="BL773" s="43"/>
      <c r="BM773" s="43"/>
      <c r="BN773" s="43"/>
      <c r="BO773" s="43"/>
      <c r="BP773" s="43"/>
      <c r="BQ773" s="43"/>
      <c r="BR773" s="43"/>
      <c r="BS773" s="43"/>
      <c r="BT773" s="43"/>
      <c r="BU773" s="43"/>
      <c r="BV773" s="43"/>
      <c r="BW773" s="43"/>
      <c r="BX773" s="43"/>
      <c r="BY773" s="43"/>
      <c r="BZ773" s="43"/>
      <c r="CA773" s="43"/>
      <c r="CB773" s="43"/>
      <c r="CC773" s="43"/>
      <c r="CD773" s="43"/>
      <c r="CE773" s="43"/>
      <c r="CF773" s="43"/>
      <c r="CG773" s="43"/>
      <c r="CH773" s="43"/>
      <c r="CI773" s="43"/>
      <c r="CJ773" s="43"/>
      <c r="CK773" s="43"/>
      <c r="CL773" s="43"/>
      <c r="CM773" s="43"/>
      <c r="CN773" s="43"/>
      <c r="CO773" s="43"/>
      <c r="CP773" s="43"/>
      <c r="CQ773" s="43"/>
      <c r="CR773" s="43"/>
      <c r="CS773" s="43"/>
      <c r="CT773" s="43"/>
      <c r="CU773" s="43"/>
      <c r="CV773" s="43"/>
      <c r="CW773" s="43"/>
      <c r="CX773" s="43"/>
      <c r="CY773" s="43"/>
      <c r="CZ773" s="43"/>
      <c r="DA773" s="43"/>
      <c r="DB773" s="37"/>
    </row>
    <row r="774" spans="1:153" s="39" customFormat="1" x14ac:dyDescent="0.25">
      <c r="A774" s="63"/>
      <c r="B774" s="51" t="s">
        <v>52</v>
      </c>
      <c r="C774" s="64"/>
      <c r="D774" s="53">
        <v>180</v>
      </c>
      <c r="E774" s="66">
        <v>180</v>
      </c>
      <c r="F774" s="65"/>
      <c r="G774" s="66"/>
      <c r="H774" s="53"/>
      <c r="I774" s="65"/>
      <c r="J774" s="88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  <c r="BA774" s="43"/>
      <c r="BB774" s="43"/>
      <c r="BC774" s="43"/>
      <c r="BD774" s="43"/>
      <c r="BE774" s="43"/>
      <c r="BF774" s="43"/>
      <c r="BG774" s="43"/>
      <c r="BH774" s="43"/>
      <c r="BI774" s="43"/>
      <c r="BJ774" s="43"/>
      <c r="BK774" s="43"/>
      <c r="BL774" s="43"/>
      <c r="BM774" s="43"/>
      <c r="BN774" s="43"/>
      <c r="BO774" s="43"/>
      <c r="BP774" s="43"/>
      <c r="BQ774" s="43"/>
      <c r="BR774" s="43"/>
      <c r="BS774" s="43"/>
      <c r="BT774" s="43"/>
      <c r="BU774" s="43"/>
      <c r="BV774" s="43"/>
      <c r="BW774" s="43"/>
      <c r="BX774" s="43"/>
      <c r="BY774" s="43"/>
      <c r="BZ774" s="43"/>
      <c r="CA774" s="43"/>
      <c r="CB774" s="43"/>
      <c r="CC774" s="43"/>
      <c r="CD774" s="43"/>
      <c r="CE774" s="43"/>
      <c r="CF774" s="43"/>
      <c r="CG774" s="43"/>
      <c r="CH774" s="43"/>
      <c r="CI774" s="43"/>
      <c r="CJ774" s="43"/>
      <c r="CK774" s="43"/>
      <c r="CL774" s="43"/>
      <c r="CM774" s="43"/>
      <c r="CN774" s="43"/>
      <c r="CO774" s="43"/>
      <c r="CP774" s="43"/>
      <c r="CQ774" s="43"/>
      <c r="CR774" s="43"/>
      <c r="CS774" s="43"/>
      <c r="CT774" s="43"/>
      <c r="CU774" s="43"/>
      <c r="CV774" s="43"/>
      <c r="CW774" s="43"/>
      <c r="CX774" s="43"/>
      <c r="CY774" s="43"/>
      <c r="CZ774" s="43"/>
      <c r="DA774" s="43"/>
      <c r="DB774" s="37"/>
    </row>
    <row r="775" spans="1:153" s="39" customFormat="1" x14ac:dyDescent="0.25">
      <c r="A775" s="63"/>
      <c r="B775" s="51" t="s">
        <v>18</v>
      </c>
      <c r="C775" s="64"/>
      <c r="D775" s="53">
        <v>5</v>
      </c>
      <c r="E775" s="66">
        <v>5</v>
      </c>
      <c r="F775" s="65"/>
      <c r="G775" s="66"/>
      <c r="H775" s="53"/>
      <c r="I775" s="65"/>
      <c r="J775" s="88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  <c r="AN775" s="43"/>
      <c r="AO775" s="43"/>
      <c r="AP775" s="43"/>
      <c r="AQ775" s="43"/>
      <c r="AR775" s="43"/>
      <c r="AS775" s="43"/>
      <c r="AT775" s="43"/>
      <c r="AU775" s="43"/>
      <c r="AV775" s="43"/>
      <c r="AW775" s="43"/>
      <c r="AX775" s="43"/>
      <c r="AY775" s="43"/>
      <c r="AZ775" s="43"/>
      <c r="BA775" s="43"/>
      <c r="BB775" s="43"/>
      <c r="BC775" s="43"/>
      <c r="BD775" s="43"/>
      <c r="BE775" s="43"/>
      <c r="BF775" s="43"/>
      <c r="BG775" s="43"/>
      <c r="BH775" s="43"/>
      <c r="BI775" s="43"/>
      <c r="BJ775" s="43"/>
      <c r="BK775" s="43"/>
      <c r="BL775" s="43"/>
      <c r="BM775" s="43"/>
      <c r="BN775" s="43"/>
      <c r="BO775" s="43"/>
      <c r="BP775" s="43"/>
      <c r="BQ775" s="43"/>
      <c r="BR775" s="43"/>
      <c r="BS775" s="43"/>
      <c r="BT775" s="43"/>
      <c r="BU775" s="43"/>
      <c r="BV775" s="43"/>
      <c r="BW775" s="43"/>
      <c r="BX775" s="43"/>
      <c r="BY775" s="43"/>
      <c r="BZ775" s="43"/>
      <c r="CA775" s="43"/>
      <c r="CB775" s="43"/>
      <c r="CC775" s="43"/>
      <c r="CD775" s="43"/>
      <c r="CE775" s="43"/>
      <c r="CF775" s="43"/>
      <c r="CG775" s="43"/>
      <c r="CH775" s="43"/>
      <c r="CI775" s="43"/>
      <c r="CJ775" s="43"/>
      <c r="CK775" s="43"/>
      <c r="CL775" s="43"/>
      <c r="CM775" s="43"/>
      <c r="CN775" s="43"/>
      <c r="CO775" s="43"/>
      <c r="CP775" s="43"/>
      <c r="CQ775" s="43"/>
      <c r="CR775" s="43"/>
      <c r="CS775" s="43"/>
      <c r="CT775" s="43"/>
      <c r="CU775" s="43"/>
      <c r="CV775" s="43"/>
      <c r="CW775" s="43"/>
      <c r="CX775" s="43"/>
      <c r="CY775" s="43"/>
      <c r="CZ775" s="43"/>
      <c r="DA775" s="43"/>
      <c r="DB775" s="37"/>
    </row>
    <row r="776" spans="1:153" ht="16.5" thickBot="1" x14ac:dyDescent="0.3">
      <c r="A776" s="105" t="s">
        <v>46</v>
      </c>
      <c r="B776" s="106"/>
      <c r="C776" s="107">
        <v>37.5</v>
      </c>
      <c r="D776" s="108">
        <v>37.5</v>
      </c>
      <c r="E776" s="108">
        <v>37.5</v>
      </c>
      <c r="F776" s="109">
        <v>1.8</v>
      </c>
      <c r="G776" s="109">
        <v>0.4</v>
      </c>
      <c r="H776" s="109">
        <v>18</v>
      </c>
      <c r="I776" s="109">
        <v>82.5</v>
      </c>
      <c r="J776" s="221"/>
    </row>
    <row r="777" spans="1:153" ht="16.5" thickBot="1" x14ac:dyDescent="0.3">
      <c r="A777" s="78" t="s">
        <v>26</v>
      </c>
      <c r="B777" s="79"/>
      <c r="C777" s="80">
        <v>677.5</v>
      </c>
      <c r="D777" s="62"/>
      <c r="E777" s="61"/>
      <c r="F777" s="61">
        <f>SUM(F739:F776)</f>
        <v>18.350000000000001</v>
      </c>
      <c r="G777" s="61">
        <f t="shared" ref="G777:I777" si="10">SUM(G739:G776)</f>
        <v>20.299999999999997</v>
      </c>
      <c r="H777" s="61">
        <f t="shared" si="10"/>
        <v>95</v>
      </c>
      <c r="I777" s="61">
        <f t="shared" si="10"/>
        <v>636.84</v>
      </c>
      <c r="J777" s="188"/>
    </row>
    <row r="778" spans="1:153" x14ac:dyDescent="0.25">
      <c r="A778" s="83"/>
      <c r="B778" s="84" t="s">
        <v>47</v>
      </c>
      <c r="C778" s="85"/>
      <c r="D778" s="260"/>
      <c r="E778" s="54"/>
      <c r="F778" s="54"/>
      <c r="G778" s="260"/>
      <c r="H778" s="54"/>
      <c r="I778" s="260"/>
      <c r="J778" s="188"/>
    </row>
    <row r="779" spans="1:153" x14ac:dyDescent="0.25">
      <c r="A779" s="68" t="s">
        <v>71</v>
      </c>
      <c r="B779" s="45"/>
      <c r="C779" s="69">
        <v>10</v>
      </c>
      <c r="D779" s="49"/>
      <c r="E779" s="69"/>
      <c r="F779" s="73">
        <v>1.5</v>
      </c>
      <c r="G779" s="73">
        <v>2</v>
      </c>
      <c r="H779" s="73">
        <v>31</v>
      </c>
      <c r="I779" s="46">
        <v>123.5</v>
      </c>
      <c r="J779" s="60"/>
    </row>
    <row r="780" spans="1:153" x14ac:dyDescent="0.25">
      <c r="A780" s="68" t="s">
        <v>266</v>
      </c>
      <c r="B780" s="45"/>
      <c r="C780" s="69"/>
      <c r="D780" s="49">
        <v>10</v>
      </c>
      <c r="E780" s="69">
        <v>10</v>
      </c>
      <c r="F780" s="73"/>
      <c r="G780" s="73"/>
      <c r="H780" s="73"/>
      <c r="I780" s="46"/>
      <c r="J780" s="60"/>
    </row>
    <row r="781" spans="1:153" x14ac:dyDescent="0.25">
      <c r="A781" s="63" t="s">
        <v>54</v>
      </c>
      <c r="C781" s="64">
        <v>110</v>
      </c>
      <c r="D781" s="53"/>
      <c r="E781" s="66"/>
      <c r="F781" s="53">
        <v>3.68</v>
      </c>
      <c r="G781" s="66">
        <v>2.75</v>
      </c>
      <c r="H781" s="53">
        <v>5.07</v>
      </c>
      <c r="I781" s="66">
        <v>68</v>
      </c>
      <c r="J781" s="88" t="s">
        <v>55</v>
      </c>
    </row>
    <row r="782" spans="1:153" x14ac:dyDescent="0.25">
      <c r="A782" s="63"/>
      <c r="B782" s="51" t="s">
        <v>265</v>
      </c>
      <c r="C782" s="64"/>
      <c r="D782" s="53">
        <v>114</v>
      </c>
      <c r="E782" s="66">
        <v>110</v>
      </c>
      <c r="F782" s="65"/>
      <c r="G782" s="66"/>
      <c r="I782" s="65"/>
      <c r="J782" s="88"/>
    </row>
    <row r="783" spans="1:153" s="36" customFormat="1" ht="31.5" x14ac:dyDescent="0.25">
      <c r="A783" s="63" t="s">
        <v>325</v>
      </c>
      <c r="B783" s="51"/>
      <c r="C783" s="64" t="s">
        <v>105</v>
      </c>
      <c r="D783" s="53"/>
      <c r="E783" s="66"/>
      <c r="F783" s="46">
        <v>9</v>
      </c>
      <c r="G783" s="73">
        <v>12.5</v>
      </c>
      <c r="H783" s="46">
        <v>24</v>
      </c>
      <c r="I783" s="73">
        <v>245</v>
      </c>
      <c r="J783" s="88" t="s">
        <v>273</v>
      </c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47"/>
      <c r="AV783" s="47"/>
      <c r="AW783" s="47"/>
      <c r="AX783" s="47"/>
      <c r="AY783" s="47"/>
      <c r="AZ783" s="47"/>
      <c r="BA783" s="47"/>
      <c r="BB783" s="47"/>
      <c r="BC783" s="47"/>
      <c r="BD783" s="47"/>
      <c r="BE783" s="47"/>
      <c r="BF783" s="47"/>
      <c r="BG783" s="47"/>
      <c r="BH783" s="47"/>
      <c r="BI783" s="47"/>
      <c r="BJ783" s="47"/>
      <c r="BK783" s="47"/>
      <c r="BL783" s="47"/>
      <c r="BM783" s="47"/>
      <c r="BN783" s="47"/>
      <c r="BO783" s="47"/>
      <c r="BP783" s="47"/>
      <c r="BQ783" s="47"/>
      <c r="BR783" s="47"/>
      <c r="BS783" s="47"/>
      <c r="BT783" s="47"/>
      <c r="BU783" s="47"/>
      <c r="BV783" s="47"/>
      <c r="BW783" s="47"/>
      <c r="BX783" s="47"/>
      <c r="BY783" s="47"/>
      <c r="BZ783" s="47"/>
      <c r="CA783" s="47"/>
      <c r="CB783" s="47"/>
      <c r="CC783" s="47"/>
      <c r="CD783" s="47"/>
      <c r="CE783" s="47"/>
      <c r="CF783" s="47"/>
      <c r="CG783" s="47"/>
      <c r="CH783" s="47"/>
      <c r="CI783" s="47"/>
      <c r="CJ783" s="47"/>
      <c r="CK783" s="47"/>
      <c r="CL783" s="47"/>
      <c r="CM783" s="47"/>
      <c r="CN783" s="47"/>
      <c r="CO783" s="47"/>
      <c r="CP783" s="47"/>
      <c r="CQ783" s="47"/>
      <c r="CR783" s="47"/>
      <c r="CS783" s="47"/>
      <c r="CT783" s="47"/>
      <c r="CU783" s="47"/>
      <c r="CV783" s="47"/>
      <c r="CW783" s="47"/>
      <c r="CX783" s="47"/>
      <c r="CY783" s="47"/>
      <c r="CZ783" s="47"/>
      <c r="DA783" s="47"/>
    </row>
    <row r="784" spans="1:153" s="36" customFormat="1" x14ac:dyDescent="0.25">
      <c r="A784" s="63"/>
      <c r="B784" s="51" t="s">
        <v>73</v>
      </c>
      <c r="C784" s="64"/>
      <c r="D784" s="53">
        <v>109.28</v>
      </c>
      <c r="E784" s="66">
        <v>107.14</v>
      </c>
      <c r="F784" s="53"/>
      <c r="G784" s="66"/>
      <c r="H784" s="53"/>
      <c r="I784" s="65"/>
      <c r="J784" s="88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7"/>
      <c r="AS784" s="47"/>
      <c r="AT784" s="47"/>
      <c r="AU784" s="47"/>
      <c r="AV784" s="47"/>
      <c r="AW784" s="47"/>
      <c r="AX784" s="47"/>
      <c r="AY784" s="47"/>
      <c r="AZ784" s="47"/>
      <c r="BA784" s="47"/>
      <c r="BB784" s="47"/>
      <c r="BC784" s="47"/>
      <c r="BD784" s="47"/>
      <c r="BE784" s="47"/>
      <c r="BF784" s="47"/>
      <c r="BG784" s="47"/>
      <c r="BH784" s="47"/>
      <c r="BI784" s="47"/>
      <c r="BJ784" s="47"/>
      <c r="BK784" s="47"/>
      <c r="BL784" s="47"/>
      <c r="BM784" s="47"/>
      <c r="BN784" s="47"/>
      <c r="BO784" s="47"/>
      <c r="BP784" s="47"/>
      <c r="BQ784" s="47"/>
      <c r="BR784" s="47"/>
      <c r="BS784" s="47"/>
      <c r="BT784" s="47"/>
      <c r="BU784" s="47"/>
      <c r="BV784" s="47"/>
      <c r="BW784" s="47"/>
      <c r="BX784" s="47"/>
      <c r="BY784" s="47"/>
      <c r="BZ784" s="47"/>
      <c r="CA784" s="47"/>
      <c r="CB784" s="47"/>
      <c r="CC784" s="47"/>
      <c r="CD784" s="47"/>
      <c r="CE784" s="47"/>
      <c r="CF784" s="47"/>
      <c r="CG784" s="47"/>
      <c r="CH784" s="47"/>
      <c r="CI784" s="47"/>
      <c r="CJ784" s="47"/>
      <c r="CK784" s="47"/>
      <c r="CL784" s="47"/>
      <c r="CM784" s="47"/>
      <c r="CN784" s="47"/>
      <c r="CO784" s="47"/>
      <c r="CP784" s="47"/>
      <c r="CQ784" s="47"/>
      <c r="CR784" s="47"/>
      <c r="CS784" s="47"/>
      <c r="CT784" s="47"/>
      <c r="CU784" s="47"/>
      <c r="CV784" s="47"/>
      <c r="CW784" s="47"/>
      <c r="CX784" s="47"/>
      <c r="CY784" s="47"/>
      <c r="CZ784" s="47"/>
      <c r="DA784" s="47"/>
    </row>
    <row r="785" spans="1:105" s="36" customFormat="1" x14ac:dyDescent="0.25">
      <c r="A785" s="63"/>
      <c r="B785" s="51" t="s">
        <v>164</v>
      </c>
      <c r="C785" s="64"/>
      <c r="D785" s="53">
        <v>11.4</v>
      </c>
      <c r="E785" s="66">
        <v>11.4</v>
      </c>
      <c r="F785" s="53"/>
      <c r="G785" s="66"/>
      <c r="H785" s="53"/>
      <c r="I785" s="65"/>
      <c r="J785" s="88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7"/>
      <c r="AZ785" s="47"/>
      <c r="BA785" s="47"/>
      <c r="BB785" s="47"/>
      <c r="BC785" s="47"/>
      <c r="BD785" s="47"/>
      <c r="BE785" s="47"/>
      <c r="BF785" s="47"/>
      <c r="BG785" s="47"/>
      <c r="BH785" s="47"/>
      <c r="BI785" s="47"/>
      <c r="BJ785" s="47"/>
      <c r="BK785" s="47"/>
      <c r="BL785" s="47"/>
      <c r="BM785" s="47"/>
      <c r="BN785" s="47"/>
      <c r="BO785" s="47"/>
      <c r="BP785" s="47"/>
      <c r="BQ785" s="47"/>
      <c r="BR785" s="47"/>
      <c r="BS785" s="47"/>
      <c r="BT785" s="47"/>
      <c r="BU785" s="47"/>
      <c r="BV785" s="47"/>
      <c r="BW785" s="47"/>
      <c r="BX785" s="47"/>
      <c r="BY785" s="47"/>
      <c r="BZ785" s="47"/>
      <c r="CA785" s="47"/>
      <c r="CB785" s="47"/>
      <c r="CC785" s="47"/>
      <c r="CD785" s="47"/>
      <c r="CE785" s="47"/>
      <c r="CF785" s="47"/>
      <c r="CG785" s="47"/>
      <c r="CH785" s="47"/>
      <c r="CI785" s="47"/>
      <c r="CJ785" s="47"/>
      <c r="CK785" s="47"/>
      <c r="CL785" s="47"/>
      <c r="CM785" s="47"/>
      <c r="CN785" s="47"/>
      <c r="CO785" s="47"/>
      <c r="CP785" s="47"/>
      <c r="CQ785" s="47"/>
      <c r="CR785" s="47"/>
      <c r="CS785" s="47"/>
      <c r="CT785" s="47"/>
      <c r="CU785" s="47"/>
      <c r="CV785" s="47"/>
      <c r="CW785" s="47"/>
      <c r="CX785" s="47"/>
      <c r="CY785" s="47"/>
      <c r="CZ785" s="47"/>
      <c r="DA785" s="47"/>
    </row>
    <row r="786" spans="1:105" s="36" customFormat="1" x14ac:dyDescent="0.25">
      <c r="A786" s="63"/>
      <c r="B786" s="51" t="s">
        <v>51</v>
      </c>
      <c r="C786" s="64"/>
      <c r="D786" s="53">
        <v>7.14</v>
      </c>
      <c r="E786" s="66">
        <v>7.14</v>
      </c>
      <c r="F786" s="53"/>
      <c r="G786" s="66"/>
      <c r="H786" s="53"/>
      <c r="I786" s="65"/>
      <c r="J786" s="88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7"/>
      <c r="AZ786" s="47"/>
      <c r="BA786" s="47"/>
      <c r="BB786" s="47"/>
      <c r="BC786" s="47"/>
      <c r="BD786" s="47"/>
      <c r="BE786" s="47"/>
      <c r="BF786" s="47"/>
      <c r="BG786" s="47"/>
      <c r="BH786" s="47"/>
      <c r="BI786" s="47"/>
      <c r="BJ786" s="47"/>
      <c r="BK786" s="47"/>
      <c r="BL786" s="47"/>
      <c r="BM786" s="47"/>
      <c r="BN786" s="47"/>
      <c r="BO786" s="47"/>
      <c r="BP786" s="47"/>
      <c r="BQ786" s="47"/>
      <c r="BR786" s="47"/>
      <c r="BS786" s="47"/>
      <c r="BT786" s="47"/>
      <c r="BU786" s="47"/>
      <c r="BV786" s="47"/>
      <c r="BW786" s="47"/>
      <c r="BX786" s="47"/>
      <c r="BY786" s="47"/>
      <c r="BZ786" s="47"/>
      <c r="CA786" s="47"/>
      <c r="CB786" s="47"/>
      <c r="CC786" s="47"/>
      <c r="CD786" s="47"/>
      <c r="CE786" s="47"/>
      <c r="CF786" s="47"/>
      <c r="CG786" s="47"/>
      <c r="CH786" s="47"/>
      <c r="CI786" s="47"/>
      <c r="CJ786" s="47"/>
      <c r="CK786" s="47"/>
      <c r="CL786" s="47"/>
      <c r="CM786" s="47"/>
      <c r="CN786" s="47"/>
      <c r="CO786" s="47"/>
      <c r="CP786" s="47"/>
      <c r="CQ786" s="47"/>
      <c r="CR786" s="47"/>
      <c r="CS786" s="47"/>
      <c r="CT786" s="47"/>
      <c r="CU786" s="47"/>
      <c r="CV786" s="47"/>
      <c r="CW786" s="47"/>
      <c r="CX786" s="47"/>
      <c r="CY786" s="47"/>
      <c r="CZ786" s="47"/>
      <c r="DA786" s="47"/>
    </row>
    <row r="787" spans="1:105" s="36" customFormat="1" x14ac:dyDescent="0.25">
      <c r="A787" s="63"/>
      <c r="B787" s="51" t="s">
        <v>18</v>
      </c>
      <c r="C787" s="64"/>
      <c r="D787" s="53">
        <v>11.4</v>
      </c>
      <c r="E787" s="66">
        <v>11.4</v>
      </c>
      <c r="F787" s="53"/>
      <c r="G787" s="66"/>
      <c r="H787" s="53"/>
      <c r="I787" s="65"/>
      <c r="J787" s="88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7"/>
      <c r="AS787" s="47"/>
      <c r="AT787" s="47"/>
      <c r="AU787" s="47"/>
      <c r="AV787" s="47"/>
      <c r="AW787" s="47"/>
      <c r="AX787" s="47"/>
      <c r="AY787" s="47"/>
      <c r="AZ787" s="47"/>
      <c r="BA787" s="47"/>
      <c r="BB787" s="47"/>
      <c r="BC787" s="47"/>
      <c r="BD787" s="47"/>
      <c r="BE787" s="47"/>
      <c r="BF787" s="47"/>
      <c r="BG787" s="47"/>
      <c r="BH787" s="47"/>
      <c r="BI787" s="47"/>
      <c r="BJ787" s="47"/>
      <c r="BK787" s="47"/>
      <c r="BL787" s="47"/>
      <c r="BM787" s="47"/>
      <c r="BN787" s="47"/>
      <c r="BO787" s="47"/>
      <c r="BP787" s="47"/>
      <c r="BQ787" s="47"/>
      <c r="BR787" s="47"/>
      <c r="BS787" s="47"/>
      <c r="BT787" s="47"/>
      <c r="BU787" s="47"/>
      <c r="BV787" s="47"/>
      <c r="BW787" s="47"/>
      <c r="BX787" s="47"/>
      <c r="BY787" s="47"/>
      <c r="BZ787" s="47"/>
      <c r="CA787" s="47"/>
      <c r="CB787" s="47"/>
      <c r="CC787" s="47"/>
      <c r="CD787" s="47"/>
      <c r="CE787" s="47"/>
      <c r="CF787" s="47"/>
      <c r="CG787" s="47"/>
      <c r="CH787" s="47"/>
      <c r="CI787" s="47"/>
      <c r="CJ787" s="47"/>
      <c r="CK787" s="47"/>
      <c r="CL787" s="47"/>
      <c r="CM787" s="47"/>
      <c r="CN787" s="47"/>
      <c r="CO787" s="47"/>
      <c r="CP787" s="47"/>
      <c r="CQ787" s="47"/>
      <c r="CR787" s="47"/>
      <c r="CS787" s="47"/>
      <c r="CT787" s="47"/>
      <c r="CU787" s="47"/>
      <c r="CV787" s="47"/>
      <c r="CW787" s="47"/>
      <c r="CX787" s="47"/>
      <c r="CY787" s="47"/>
      <c r="CZ787" s="47"/>
      <c r="DA787" s="47"/>
    </row>
    <row r="788" spans="1:105" s="36" customFormat="1" x14ac:dyDescent="0.25">
      <c r="A788" s="63"/>
      <c r="B788" s="51" t="s">
        <v>16</v>
      </c>
      <c r="C788" s="64"/>
      <c r="D788" s="53">
        <v>21.4</v>
      </c>
      <c r="E788" s="66">
        <v>21.4</v>
      </c>
      <c r="F788" s="53"/>
      <c r="G788" s="66"/>
      <c r="H788" s="53"/>
      <c r="I788" s="65"/>
      <c r="J788" s="88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  <c r="AD788" s="47"/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  <c r="AR788" s="47"/>
      <c r="AS788" s="47"/>
      <c r="AT788" s="47"/>
      <c r="AU788" s="47"/>
      <c r="AV788" s="47"/>
      <c r="AW788" s="47"/>
      <c r="AX788" s="47"/>
      <c r="AY788" s="47"/>
      <c r="AZ788" s="47"/>
      <c r="BA788" s="47"/>
      <c r="BB788" s="47"/>
      <c r="BC788" s="47"/>
      <c r="BD788" s="47"/>
      <c r="BE788" s="47"/>
      <c r="BF788" s="47"/>
      <c r="BG788" s="47"/>
      <c r="BH788" s="47"/>
      <c r="BI788" s="47"/>
      <c r="BJ788" s="47"/>
      <c r="BK788" s="47"/>
      <c r="BL788" s="47"/>
      <c r="BM788" s="47"/>
      <c r="BN788" s="47"/>
      <c r="BO788" s="47"/>
      <c r="BP788" s="47"/>
      <c r="BQ788" s="47"/>
      <c r="BR788" s="47"/>
      <c r="BS788" s="47"/>
      <c r="BT788" s="47"/>
      <c r="BU788" s="47"/>
      <c r="BV788" s="47"/>
      <c r="BW788" s="47"/>
      <c r="BX788" s="47"/>
      <c r="BY788" s="47"/>
      <c r="BZ788" s="47"/>
      <c r="CA788" s="47"/>
      <c r="CB788" s="47"/>
      <c r="CC788" s="47"/>
      <c r="CD788" s="47"/>
      <c r="CE788" s="47"/>
      <c r="CF788" s="47"/>
      <c r="CG788" s="47"/>
      <c r="CH788" s="47"/>
      <c r="CI788" s="47"/>
      <c r="CJ788" s="47"/>
      <c r="CK788" s="47"/>
      <c r="CL788" s="47"/>
      <c r="CM788" s="47"/>
      <c r="CN788" s="47"/>
      <c r="CO788" s="47"/>
      <c r="CP788" s="47"/>
      <c r="CQ788" s="47"/>
      <c r="CR788" s="47"/>
      <c r="CS788" s="47"/>
      <c r="CT788" s="47"/>
      <c r="CU788" s="47"/>
      <c r="CV788" s="47"/>
      <c r="CW788" s="47"/>
      <c r="CX788" s="47"/>
      <c r="CY788" s="47"/>
      <c r="CZ788" s="47"/>
      <c r="DA788" s="47"/>
    </row>
    <row r="789" spans="1:105" s="36" customFormat="1" x14ac:dyDescent="0.25">
      <c r="A789" s="63"/>
      <c r="B789" s="51" t="s">
        <v>36</v>
      </c>
      <c r="C789" s="64"/>
      <c r="D789" s="53">
        <v>14.28</v>
      </c>
      <c r="E789" s="66">
        <v>14.28</v>
      </c>
      <c r="F789" s="53"/>
      <c r="G789" s="66"/>
      <c r="H789" s="53"/>
      <c r="I789" s="65"/>
      <c r="J789" s="88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  <c r="AD789" s="47"/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  <c r="AR789" s="47"/>
      <c r="AS789" s="47"/>
      <c r="AT789" s="47"/>
      <c r="AU789" s="47"/>
      <c r="AV789" s="47"/>
      <c r="AW789" s="47"/>
      <c r="AX789" s="47"/>
      <c r="AY789" s="47"/>
      <c r="AZ789" s="47"/>
      <c r="BA789" s="47"/>
      <c r="BB789" s="47"/>
      <c r="BC789" s="47"/>
      <c r="BD789" s="47"/>
      <c r="BE789" s="47"/>
      <c r="BF789" s="47"/>
      <c r="BG789" s="47"/>
      <c r="BH789" s="47"/>
      <c r="BI789" s="47"/>
      <c r="BJ789" s="47"/>
      <c r="BK789" s="47"/>
      <c r="BL789" s="47"/>
      <c r="BM789" s="47"/>
      <c r="BN789" s="47"/>
      <c r="BO789" s="47"/>
      <c r="BP789" s="47"/>
      <c r="BQ789" s="47"/>
      <c r="BR789" s="47"/>
      <c r="BS789" s="47"/>
      <c r="BT789" s="47"/>
      <c r="BU789" s="47"/>
      <c r="BV789" s="47"/>
      <c r="BW789" s="47"/>
      <c r="BX789" s="47"/>
      <c r="BY789" s="47"/>
      <c r="BZ789" s="47"/>
      <c r="CA789" s="47"/>
      <c r="CB789" s="47"/>
      <c r="CC789" s="47"/>
      <c r="CD789" s="47"/>
      <c r="CE789" s="47"/>
      <c r="CF789" s="47"/>
      <c r="CG789" s="47"/>
      <c r="CH789" s="47"/>
      <c r="CI789" s="47"/>
      <c r="CJ789" s="47"/>
      <c r="CK789" s="47"/>
      <c r="CL789" s="47"/>
      <c r="CM789" s="47"/>
      <c r="CN789" s="47"/>
      <c r="CO789" s="47"/>
      <c r="CP789" s="47"/>
      <c r="CQ789" s="47"/>
      <c r="CR789" s="47"/>
      <c r="CS789" s="47"/>
      <c r="CT789" s="47"/>
      <c r="CU789" s="47"/>
      <c r="CV789" s="47"/>
      <c r="CW789" s="47"/>
      <c r="CX789" s="47"/>
      <c r="CY789" s="47"/>
      <c r="CZ789" s="47"/>
      <c r="DA789" s="47"/>
    </row>
    <row r="790" spans="1:105" s="36" customFormat="1" x14ac:dyDescent="0.25">
      <c r="A790" s="63"/>
      <c r="B790" s="51" t="s">
        <v>39</v>
      </c>
      <c r="C790" s="64"/>
      <c r="D790" s="53">
        <v>0.3</v>
      </c>
      <c r="E790" s="66">
        <v>0.3</v>
      </c>
      <c r="F790" s="53"/>
      <c r="G790" s="66"/>
      <c r="H790" s="53"/>
      <c r="I790" s="65"/>
      <c r="J790" s="88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  <c r="AD790" s="47"/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  <c r="AR790" s="47"/>
      <c r="AS790" s="47"/>
      <c r="AT790" s="47"/>
      <c r="AU790" s="47"/>
      <c r="AV790" s="47"/>
      <c r="AW790" s="47"/>
      <c r="AX790" s="47"/>
      <c r="AY790" s="47"/>
      <c r="AZ790" s="47"/>
      <c r="BA790" s="47"/>
      <c r="BB790" s="47"/>
      <c r="BC790" s="47"/>
      <c r="BD790" s="47"/>
      <c r="BE790" s="47"/>
      <c r="BF790" s="47"/>
      <c r="BG790" s="47"/>
      <c r="BH790" s="47"/>
      <c r="BI790" s="47"/>
      <c r="BJ790" s="47"/>
      <c r="BK790" s="47"/>
      <c r="BL790" s="47"/>
      <c r="BM790" s="47"/>
      <c r="BN790" s="47"/>
      <c r="BO790" s="47"/>
      <c r="BP790" s="47"/>
      <c r="BQ790" s="47"/>
      <c r="BR790" s="47"/>
      <c r="BS790" s="47"/>
      <c r="BT790" s="47"/>
      <c r="BU790" s="47"/>
      <c r="BV790" s="47"/>
      <c r="BW790" s="47"/>
      <c r="BX790" s="47"/>
      <c r="BY790" s="47"/>
      <c r="BZ790" s="47"/>
      <c r="CA790" s="47"/>
      <c r="CB790" s="47"/>
      <c r="CC790" s="47"/>
      <c r="CD790" s="47"/>
      <c r="CE790" s="47"/>
      <c r="CF790" s="47"/>
      <c r="CG790" s="47"/>
      <c r="CH790" s="47"/>
      <c r="CI790" s="47"/>
      <c r="CJ790" s="47"/>
      <c r="CK790" s="47"/>
      <c r="CL790" s="47"/>
      <c r="CM790" s="47"/>
      <c r="CN790" s="47"/>
      <c r="CO790" s="47"/>
      <c r="CP790" s="47"/>
      <c r="CQ790" s="47"/>
      <c r="CR790" s="47"/>
      <c r="CS790" s="47"/>
      <c r="CT790" s="47"/>
      <c r="CU790" s="47"/>
      <c r="CV790" s="47"/>
      <c r="CW790" s="47"/>
      <c r="CX790" s="47"/>
      <c r="CY790" s="47"/>
      <c r="CZ790" s="47"/>
      <c r="DA790" s="47"/>
    </row>
    <row r="791" spans="1:105" s="36" customFormat="1" x14ac:dyDescent="0.25">
      <c r="A791" s="63"/>
      <c r="B791" s="51" t="s">
        <v>34</v>
      </c>
      <c r="C791" s="64"/>
      <c r="D791" s="53">
        <v>0.6</v>
      </c>
      <c r="E791" s="66">
        <v>0.6</v>
      </c>
      <c r="F791" s="53"/>
      <c r="G791" s="66"/>
      <c r="H791" s="53"/>
      <c r="I791" s="65"/>
      <c r="J791" s="88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7"/>
      <c r="AS791" s="47"/>
      <c r="AT791" s="47"/>
      <c r="AU791" s="47"/>
      <c r="AV791" s="47"/>
      <c r="AW791" s="47"/>
      <c r="AX791" s="47"/>
      <c r="AY791" s="47"/>
      <c r="AZ791" s="47"/>
      <c r="BA791" s="47"/>
      <c r="BB791" s="47"/>
      <c r="BC791" s="47"/>
      <c r="BD791" s="47"/>
      <c r="BE791" s="47"/>
      <c r="BF791" s="47"/>
      <c r="BG791" s="47"/>
      <c r="BH791" s="47"/>
      <c r="BI791" s="47"/>
      <c r="BJ791" s="47"/>
      <c r="BK791" s="47"/>
      <c r="BL791" s="47"/>
      <c r="BM791" s="47"/>
      <c r="BN791" s="47"/>
      <c r="BO791" s="47"/>
      <c r="BP791" s="47"/>
      <c r="BQ791" s="47"/>
      <c r="BR791" s="47"/>
      <c r="BS791" s="47"/>
      <c r="BT791" s="47"/>
      <c r="BU791" s="47"/>
      <c r="BV791" s="47"/>
      <c r="BW791" s="47"/>
      <c r="BX791" s="47"/>
      <c r="BY791" s="47"/>
      <c r="BZ791" s="47"/>
      <c r="CA791" s="47"/>
      <c r="CB791" s="47"/>
      <c r="CC791" s="47"/>
      <c r="CD791" s="47"/>
      <c r="CE791" s="47"/>
      <c r="CF791" s="47"/>
      <c r="CG791" s="47"/>
      <c r="CH791" s="47"/>
      <c r="CI791" s="47"/>
      <c r="CJ791" s="47"/>
      <c r="CK791" s="47"/>
      <c r="CL791" s="47"/>
      <c r="CM791" s="47"/>
      <c r="CN791" s="47"/>
      <c r="CO791" s="47"/>
      <c r="CP791" s="47"/>
      <c r="CQ791" s="47"/>
      <c r="CR791" s="47"/>
      <c r="CS791" s="47"/>
      <c r="CT791" s="47"/>
      <c r="CU791" s="47"/>
      <c r="CV791" s="47"/>
      <c r="CW791" s="47"/>
      <c r="CX791" s="47"/>
      <c r="CY791" s="47"/>
      <c r="CZ791" s="47"/>
      <c r="DA791" s="47"/>
    </row>
    <row r="792" spans="1:105" s="36" customFormat="1" x14ac:dyDescent="0.25">
      <c r="A792" s="63"/>
      <c r="B792" s="207" t="s">
        <v>272</v>
      </c>
      <c r="C792" s="64"/>
      <c r="D792" s="53">
        <v>20</v>
      </c>
      <c r="E792" s="66">
        <v>20</v>
      </c>
      <c r="F792" s="53"/>
      <c r="G792" s="66"/>
      <c r="H792" s="53"/>
      <c r="I792" s="65"/>
      <c r="J792" s="88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  <c r="AR792" s="47"/>
      <c r="AS792" s="47"/>
      <c r="AT792" s="47"/>
      <c r="AU792" s="47"/>
      <c r="AV792" s="47"/>
      <c r="AW792" s="47"/>
      <c r="AX792" s="47"/>
      <c r="AY792" s="47"/>
      <c r="AZ792" s="47"/>
      <c r="BA792" s="47"/>
      <c r="BB792" s="47"/>
      <c r="BC792" s="47"/>
      <c r="BD792" s="47"/>
      <c r="BE792" s="47"/>
      <c r="BF792" s="47"/>
      <c r="BG792" s="47"/>
      <c r="BH792" s="47"/>
      <c r="BI792" s="47"/>
      <c r="BJ792" s="47"/>
      <c r="BK792" s="47"/>
      <c r="BL792" s="47"/>
      <c r="BM792" s="47"/>
      <c r="BN792" s="47"/>
      <c r="BO792" s="47"/>
      <c r="BP792" s="47"/>
      <c r="BQ792" s="47"/>
      <c r="BR792" s="47"/>
      <c r="BS792" s="47"/>
      <c r="BT792" s="47"/>
      <c r="BU792" s="47"/>
      <c r="BV792" s="47"/>
      <c r="BW792" s="47"/>
      <c r="BX792" s="47"/>
      <c r="BY792" s="47"/>
      <c r="BZ792" s="47"/>
      <c r="CA792" s="47"/>
      <c r="CB792" s="47"/>
      <c r="CC792" s="47"/>
      <c r="CD792" s="47"/>
      <c r="CE792" s="47"/>
      <c r="CF792" s="47"/>
      <c r="CG792" s="47"/>
      <c r="CH792" s="47"/>
      <c r="CI792" s="47"/>
      <c r="CJ792" s="47"/>
      <c r="CK792" s="47"/>
      <c r="CL792" s="47"/>
      <c r="CM792" s="47"/>
      <c r="CN792" s="47"/>
      <c r="CO792" s="47"/>
      <c r="CP792" s="47"/>
      <c r="CQ792" s="47"/>
      <c r="CR792" s="47"/>
      <c r="CS792" s="47"/>
      <c r="CT792" s="47"/>
      <c r="CU792" s="47"/>
      <c r="CV792" s="47"/>
      <c r="CW792" s="47"/>
      <c r="CX792" s="47"/>
      <c r="CY792" s="47"/>
      <c r="CZ792" s="47"/>
      <c r="DA792" s="47"/>
    </row>
    <row r="793" spans="1:105" s="24" customFormat="1" x14ac:dyDescent="0.25">
      <c r="A793" s="68" t="s">
        <v>155</v>
      </c>
      <c r="B793" s="45"/>
      <c r="C793" s="69" t="s">
        <v>228</v>
      </c>
      <c r="D793" s="70"/>
      <c r="E793" s="71"/>
      <c r="F793" s="72">
        <v>0.06</v>
      </c>
      <c r="G793" s="73">
        <v>0.02</v>
      </c>
      <c r="H793" s="46">
        <v>4.99</v>
      </c>
      <c r="I793" s="73">
        <v>20</v>
      </c>
      <c r="J793" s="88" t="s">
        <v>227</v>
      </c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  <c r="AA793" s="74"/>
      <c r="AB793" s="74"/>
      <c r="AC793" s="74"/>
      <c r="AD793" s="74"/>
      <c r="AE793" s="74"/>
      <c r="AF793" s="74"/>
      <c r="AG793" s="74"/>
      <c r="AH793" s="74"/>
      <c r="AI793" s="74"/>
      <c r="AJ793" s="74"/>
      <c r="AK793" s="74"/>
      <c r="AL793" s="74"/>
      <c r="AM793" s="74"/>
      <c r="AN793" s="74"/>
      <c r="AO793" s="74"/>
      <c r="AP793" s="74"/>
      <c r="AQ793" s="74"/>
      <c r="AR793" s="74"/>
      <c r="AS793" s="74"/>
      <c r="AT793" s="74"/>
      <c r="AU793" s="74"/>
      <c r="AV793" s="74"/>
      <c r="AW793" s="74"/>
      <c r="AX793" s="74"/>
      <c r="AY793" s="74"/>
      <c r="AZ793" s="74"/>
      <c r="BA793" s="74"/>
      <c r="BB793" s="74"/>
      <c r="BC793" s="74"/>
      <c r="BD793" s="74"/>
      <c r="BE793" s="74"/>
      <c r="BF793" s="74"/>
      <c r="BG793" s="74"/>
      <c r="BH793" s="74"/>
      <c r="BI793" s="74"/>
      <c r="BJ793" s="74"/>
      <c r="BK793" s="74"/>
      <c r="BL793" s="74"/>
      <c r="BM793" s="74"/>
      <c r="BN793" s="74"/>
      <c r="BO793" s="74"/>
      <c r="BP793" s="74"/>
      <c r="BQ793" s="74"/>
      <c r="BR793" s="74"/>
      <c r="BS793" s="74"/>
      <c r="BT793" s="74"/>
      <c r="BU793" s="74"/>
      <c r="BV793" s="74"/>
      <c r="BW793" s="74"/>
      <c r="BX793" s="74"/>
      <c r="BY793" s="74"/>
      <c r="BZ793" s="74"/>
      <c r="CA793" s="74"/>
      <c r="CB793" s="74"/>
      <c r="CC793" s="74"/>
      <c r="CD793" s="74"/>
      <c r="CE793" s="74"/>
      <c r="CF793" s="74"/>
      <c r="CG793" s="74"/>
      <c r="CH793" s="74"/>
      <c r="CI793" s="74"/>
      <c r="CJ793" s="74"/>
      <c r="CK793" s="74"/>
      <c r="CL793" s="74"/>
      <c r="CM793" s="74"/>
      <c r="CN793" s="74"/>
      <c r="CO793" s="74"/>
      <c r="CP793" s="74"/>
      <c r="CQ793" s="74"/>
      <c r="CR793" s="74"/>
      <c r="CS793" s="74"/>
      <c r="CT793" s="74"/>
      <c r="CU793" s="74"/>
      <c r="CV793" s="74"/>
      <c r="CW793" s="74"/>
      <c r="CX793" s="74"/>
      <c r="CY793" s="74"/>
      <c r="CZ793" s="74"/>
      <c r="DA793" s="74"/>
    </row>
    <row r="794" spans="1:105" s="24" customFormat="1" x14ac:dyDescent="0.25">
      <c r="A794" s="68"/>
      <c r="B794" s="45" t="s">
        <v>59</v>
      </c>
      <c r="C794" s="75"/>
      <c r="D794" s="49">
        <v>0.3</v>
      </c>
      <c r="E794" s="69">
        <v>0.3</v>
      </c>
      <c r="F794" s="72"/>
      <c r="G794" s="72"/>
      <c r="H794" s="73"/>
      <c r="I794" s="73"/>
      <c r="J794" s="88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  <c r="AA794" s="74"/>
      <c r="AB794" s="74"/>
      <c r="AC794" s="74"/>
      <c r="AD794" s="74"/>
      <c r="AE794" s="74"/>
      <c r="AF794" s="74"/>
      <c r="AG794" s="74"/>
      <c r="AH794" s="74"/>
      <c r="AI794" s="74"/>
      <c r="AJ794" s="74"/>
      <c r="AK794" s="74"/>
      <c r="AL794" s="74"/>
      <c r="AM794" s="74"/>
      <c r="AN794" s="74"/>
      <c r="AO794" s="74"/>
      <c r="AP794" s="74"/>
      <c r="AQ794" s="74"/>
      <c r="AR794" s="74"/>
      <c r="AS794" s="74"/>
      <c r="AT794" s="74"/>
      <c r="AU794" s="74"/>
      <c r="AV794" s="74"/>
      <c r="AW794" s="74"/>
      <c r="AX794" s="74"/>
      <c r="AY794" s="74"/>
      <c r="AZ794" s="74"/>
      <c r="BA794" s="74"/>
      <c r="BB794" s="74"/>
      <c r="BC794" s="74"/>
      <c r="BD794" s="74"/>
      <c r="BE794" s="74"/>
      <c r="BF794" s="74"/>
      <c r="BG794" s="74"/>
      <c r="BH794" s="74"/>
      <c r="BI794" s="74"/>
      <c r="BJ794" s="74"/>
      <c r="BK794" s="74"/>
      <c r="BL794" s="74"/>
      <c r="BM794" s="74"/>
      <c r="BN794" s="74"/>
      <c r="BO794" s="74"/>
      <c r="BP794" s="74"/>
      <c r="BQ794" s="74"/>
      <c r="BR794" s="74"/>
      <c r="BS794" s="74"/>
      <c r="BT794" s="74"/>
      <c r="BU794" s="74"/>
      <c r="BV794" s="74"/>
      <c r="BW794" s="74"/>
      <c r="BX794" s="74"/>
      <c r="BY794" s="74"/>
      <c r="BZ794" s="74"/>
      <c r="CA794" s="74"/>
      <c r="CB794" s="74"/>
      <c r="CC794" s="74"/>
      <c r="CD794" s="74"/>
      <c r="CE794" s="74"/>
      <c r="CF794" s="74"/>
      <c r="CG794" s="74"/>
      <c r="CH794" s="74"/>
      <c r="CI794" s="74"/>
      <c r="CJ794" s="74"/>
      <c r="CK794" s="74"/>
      <c r="CL794" s="74"/>
      <c r="CM794" s="74"/>
      <c r="CN794" s="74"/>
      <c r="CO794" s="74"/>
      <c r="CP794" s="74"/>
      <c r="CQ794" s="74"/>
      <c r="CR794" s="74"/>
      <c r="CS794" s="74"/>
      <c r="CT794" s="74"/>
      <c r="CU794" s="74"/>
      <c r="CV794" s="74"/>
      <c r="CW794" s="74"/>
      <c r="CX794" s="74"/>
      <c r="CY794" s="74"/>
      <c r="CZ794" s="74"/>
      <c r="DA794" s="74"/>
    </row>
    <row r="795" spans="1:105" s="24" customFormat="1" x14ac:dyDescent="0.25">
      <c r="A795" s="68"/>
      <c r="B795" s="45" t="s">
        <v>50</v>
      </c>
      <c r="C795" s="75"/>
      <c r="D795" s="49">
        <v>5</v>
      </c>
      <c r="E795" s="69">
        <v>5</v>
      </c>
      <c r="F795" s="72"/>
      <c r="G795" s="72"/>
      <c r="H795" s="73"/>
      <c r="I795" s="72"/>
      <c r="J795" s="88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  <c r="AA795" s="74"/>
      <c r="AB795" s="74"/>
      <c r="AC795" s="74"/>
      <c r="AD795" s="74"/>
      <c r="AE795" s="74"/>
      <c r="AF795" s="74"/>
      <c r="AG795" s="74"/>
      <c r="AH795" s="74"/>
      <c r="AI795" s="74"/>
      <c r="AJ795" s="74"/>
      <c r="AK795" s="74"/>
      <c r="AL795" s="74"/>
      <c r="AM795" s="74"/>
      <c r="AN795" s="74"/>
      <c r="AO795" s="74"/>
      <c r="AP795" s="74"/>
      <c r="AQ795" s="74"/>
      <c r="AR795" s="74"/>
      <c r="AS795" s="74"/>
      <c r="AT795" s="74"/>
      <c r="AU795" s="74"/>
      <c r="AV795" s="74"/>
      <c r="AW795" s="74"/>
      <c r="AX795" s="74"/>
      <c r="AY795" s="74"/>
      <c r="AZ795" s="74"/>
      <c r="BA795" s="74"/>
      <c r="BB795" s="74"/>
      <c r="BC795" s="74"/>
      <c r="BD795" s="74"/>
      <c r="BE795" s="74"/>
      <c r="BF795" s="74"/>
      <c r="BG795" s="74"/>
      <c r="BH795" s="74"/>
      <c r="BI795" s="74"/>
      <c r="BJ795" s="74"/>
      <c r="BK795" s="74"/>
      <c r="BL795" s="74"/>
      <c r="BM795" s="74"/>
      <c r="BN795" s="74"/>
      <c r="BO795" s="74"/>
      <c r="BP795" s="74"/>
      <c r="BQ795" s="74"/>
      <c r="BR795" s="74"/>
      <c r="BS795" s="74"/>
      <c r="BT795" s="74"/>
      <c r="BU795" s="74"/>
      <c r="BV795" s="74"/>
      <c r="BW795" s="74"/>
      <c r="BX795" s="74"/>
      <c r="BY795" s="74"/>
      <c r="BZ795" s="74"/>
      <c r="CA795" s="74"/>
      <c r="CB795" s="74"/>
      <c r="CC795" s="74"/>
      <c r="CD795" s="74"/>
      <c r="CE795" s="74"/>
      <c r="CF795" s="74"/>
      <c r="CG795" s="74"/>
      <c r="CH795" s="74"/>
      <c r="CI795" s="74"/>
      <c r="CJ795" s="74"/>
      <c r="CK795" s="74"/>
      <c r="CL795" s="74"/>
      <c r="CM795" s="74"/>
      <c r="CN795" s="74"/>
      <c r="CO795" s="74"/>
      <c r="CP795" s="74"/>
      <c r="CQ795" s="74"/>
      <c r="CR795" s="74"/>
      <c r="CS795" s="74"/>
      <c r="CT795" s="74"/>
      <c r="CU795" s="74"/>
      <c r="CV795" s="74"/>
      <c r="CW795" s="74"/>
      <c r="CX795" s="74"/>
      <c r="CY795" s="74"/>
      <c r="CZ795" s="74"/>
      <c r="DA795" s="74"/>
    </row>
    <row r="796" spans="1:105" s="24" customFormat="1" x14ac:dyDescent="0.25">
      <c r="A796" s="68"/>
      <c r="B796" s="45" t="s">
        <v>17</v>
      </c>
      <c r="C796" s="75"/>
      <c r="D796" s="49">
        <v>180</v>
      </c>
      <c r="E796" s="69">
        <v>180</v>
      </c>
      <c r="F796" s="72"/>
      <c r="G796" s="72"/>
      <c r="H796" s="73"/>
      <c r="I796" s="72"/>
      <c r="J796" s="88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74"/>
      <c r="AI796" s="74"/>
      <c r="AJ796" s="74"/>
      <c r="AK796" s="74"/>
      <c r="AL796" s="74"/>
      <c r="AM796" s="74"/>
      <c r="AN796" s="74"/>
      <c r="AO796" s="74"/>
      <c r="AP796" s="74"/>
      <c r="AQ796" s="74"/>
      <c r="AR796" s="74"/>
      <c r="AS796" s="74"/>
      <c r="AT796" s="74"/>
      <c r="AU796" s="74"/>
      <c r="AV796" s="74"/>
      <c r="AW796" s="74"/>
      <c r="AX796" s="74"/>
      <c r="AY796" s="74"/>
      <c r="AZ796" s="74"/>
      <c r="BA796" s="74"/>
      <c r="BB796" s="74"/>
      <c r="BC796" s="74"/>
      <c r="BD796" s="74"/>
      <c r="BE796" s="74"/>
      <c r="BF796" s="74"/>
      <c r="BG796" s="74"/>
      <c r="BH796" s="74"/>
      <c r="BI796" s="74"/>
      <c r="BJ796" s="74"/>
      <c r="BK796" s="74"/>
      <c r="BL796" s="74"/>
      <c r="BM796" s="74"/>
      <c r="BN796" s="74"/>
      <c r="BO796" s="74"/>
      <c r="BP796" s="74"/>
      <c r="BQ796" s="74"/>
      <c r="BR796" s="74"/>
      <c r="BS796" s="74"/>
      <c r="BT796" s="74"/>
      <c r="BU796" s="74"/>
      <c r="BV796" s="74"/>
      <c r="BW796" s="74"/>
      <c r="BX796" s="74"/>
      <c r="BY796" s="74"/>
      <c r="BZ796" s="74"/>
      <c r="CA796" s="74"/>
      <c r="CB796" s="74"/>
      <c r="CC796" s="74"/>
      <c r="CD796" s="74"/>
      <c r="CE796" s="74"/>
      <c r="CF796" s="74"/>
      <c r="CG796" s="74"/>
      <c r="CH796" s="74"/>
      <c r="CI796" s="74"/>
      <c r="CJ796" s="74"/>
      <c r="CK796" s="74"/>
      <c r="CL796" s="74"/>
      <c r="CM796" s="74"/>
      <c r="CN796" s="74"/>
      <c r="CO796" s="74"/>
      <c r="CP796" s="74"/>
      <c r="CQ796" s="74"/>
      <c r="CR796" s="74"/>
      <c r="CS796" s="74"/>
      <c r="CT796" s="74"/>
      <c r="CU796" s="74"/>
      <c r="CV796" s="74"/>
      <c r="CW796" s="74"/>
      <c r="CX796" s="74"/>
      <c r="CY796" s="74"/>
      <c r="CZ796" s="74"/>
      <c r="DA796" s="74"/>
    </row>
    <row r="797" spans="1:105" ht="16.5" thickBot="1" x14ac:dyDescent="0.3">
      <c r="A797" s="63" t="s">
        <v>38</v>
      </c>
      <c r="C797" s="64">
        <v>20</v>
      </c>
      <c r="D797" s="66">
        <v>20</v>
      </c>
      <c r="E797" s="66">
        <v>20</v>
      </c>
      <c r="F797" s="66">
        <v>1.52</v>
      </c>
      <c r="G797" s="53">
        <v>0.16</v>
      </c>
      <c r="H797" s="66">
        <v>9.84</v>
      </c>
      <c r="I797" s="53">
        <v>47</v>
      </c>
      <c r="J797" s="88"/>
    </row>
    <row r="798" spans="1:105" ht="16.5" thickBot="1" x14ac:dyDescent="0.3">
      <c r="A798" s="78" t="s">
        <v>26</v>
      </c>
      <c r="B798" s="79"/>
      <c r="C798" s="80">
        <v>495</v>
      </c>
      <c r="D798" s="110"/>
      <c r="E798" s="61"/>
      <c r="F798" s="110">
        <f>SUM(F779:F797)</f>
        <v>15.76</v>
      </c>
      <c r="G798" s="110">
        <f t="shared" ref="G798:I798" si="11">SUM(G779:G797)</f>
        <v>17.43</v>
      </c>
      <c r="H798" s="110">
        <f t="shared" si="11"/>
        <v>74.900000000000006</v>
      </c>
      <c r="I798" s="110">
        <f t="shared" si="11"/>
        <v>503.5</v>
      </c>
      <c r="J798" s="189"/>
    </row>
    <row r="799" spans="1:105" ht="16.5" thickBot="1" x14ac:dyDescent="0.3">
      <c r="A799" s="78" t="s">
        <v>60</v>
      </c>
      <c r="B799" s="79"/>
      <c r="C799" s="80">
        <f>C733+C736+C777+C798</f>
        <v>1710.5</v>
      </c>
      <c r="D799" s="125"/>
      <c r="E799" s="61"/>
      <c r="F799" s="62">
        <f>F733+F736+F777+F798</f>
        <v>46.236666666666665</v>
      </c>
      <c r="G799" s="62">
        <f>G733+G736+G777+G798</f>
        <v>52.883333333333333</v>
      </c>
      <c r="H799" s="62">
        <f>H733+H736+H777+H798</f>
        <v>240.19833333333335</v>
      </c>
      <c r="I799" s="62">
        <f>I733+I736+I777+I798</f>
        <v>1608.8400000000001</v>
      </c>
      <c r="J799" s="189"/>
    </row>
    <row r="800" spans="1:105" ht="16.5" thickBot="1" x14ac:dyDescent="0.3">
      <c r="A800" s="51" t="s">
        <v>116</v>
      </c>
      <c r="I800" s="130"/>
      <c r="J800" s="106"/>
    </row>
    <row r="801" spans="1:105" ht="31.5" x14ac:dyDescent="0.25">
      <c r="A801" s="269" t="s">
        <v>205</v>
      </c>
      <c r="B801" s="270"/>
      <c r="C801" s="262" t="s">
        <v>201</v>
      </c>
      <c r="D801" s="259" t="s">
        <v>3</v>
      </c>
      <c r="E801" s="54" t="s">
        <v>3</v>
      </c>
      <c r="F801" s="426" t="s">
        <v>202</v>
      </c>
      <c r="G801" s="427"/>
      <c r="H801" s="428"/>
      <c r="I801" s="259" t="s">
        <v>4</v>
      </c>
      <c r="J801" s="188" t="s">
        <v>203</v>
      </c>
    </row>
    <row r="802" spans="1:105" ht="16.5" thickBot="1" x14ac:dyDescent="0.3">
      <c r="A802" s="265" t="s">
        <v>204</v>
      </c>
      <c r="B802" s="266"/>
      <c r="C802" s="263"/>
      <c r="D802" s="55" t="s">
        <v>5</v>
      </c>
      <c r="E802" s="56" t="s">
        <v>5</v>
      </c>
      <c r="F802" s="57"/>
      <c r="G802" s="58"/>
      <c r="H802" s="59"/>
      <c r="I802" s="55" t="s">
        <v>6</v>
      </c>
      <c r="J802" s="88"/>
    </row>
    <row r="803" spans="1:105" ht="16.5" thickBot="1" x14ac:dyDescent="0.3">
      <c r="A803" s="267"/>
      <c r="B803" s="268"/>
      <c r="C803" s="264"/>
      <c r="D803" s="61" t="s">
        <v>7</v>
      </c>
      <c r="E803" s="61" t="s">
        <v>8</v>
      </c>
      <c r="F803" s="61" t="s">
        <v>9</v>
      </c>
      <c r="G803" s="61" t="s">
        <v>10</v>
      </c>
      <c r="H803" s="62" t="s">
        <v>11</v>
      </c>
      <c r="I803" s="62" t="s">
        <v>12</v>
      </c>
      <c r="J803" s="189"/>
    </row>
    <row r="804" spans="1:105" x14ac:dyDescent="0.25">
      <c r="A804" s="83"/>
      <c r="B804" s="84" t="s">
        <v>13</v>
      </c>
      <c r="C804" s="64"/>
      <c r="D804" s="54"/>
      <c r="E804" s="180"/>
      <c r="F804" s="65"/>
      <c r="G804" s="54"/>
      <c r="H804" s="67"/>
      <c r="I804" s="65"/>
      <c r="J804" s="88"/>
    </row>
    <row r="805" spans="1:105" s="25" customFormat="1" x14ac:dyDescent="0.25">
      <c r="A805" s="63" t="s">
        <v>162</v>
      </c>
      <c r="B805" s="204"/>
      <c r="C805" s="197" t="s">
        <v>319</v>
      </c>
      <c r="D805" s="77"/>
      <c r="E805" s="60"/>
      <c r="F805" s="104">
        <v>8</v>
      </c>
      <c r="G805" s="102">
        <v>6.6</v>
      </c>
      <c r="H805" s="102">
        <v>26</v>
      </c>
      <c r="I805" s="201">
        <v>195.4</v>
      </c>
      <c r="J805" s="111" t="s">
        <v>173</v>
      </c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  <c r="AA805" s="114"/>
      <c r="AB805" s="114"/>
      <c r="AC805" s="114"/>
      <c r="AD805" s="114"/>
      <c r="AE805" s="114"/>
      <c r="AF805" s="114"/>
      <c r="AG805" s="114"/>
      <c r="AH805" s="114"/>
      <c r="AI805" s="114"/>
      <c r="AJ805" s="114"/>
      <c r="AK805" s="114"/>
      <c r="AL805" s="114"/>
      <c r="AM805" s="114"/>
      <c r="AN805" s="114"/>
      <c r="AO805" s="114"/>
      <c r="AP805" s="114"/>
      <c r="AQ805" s="114"/>
      <c r="AR805" s="114"/>
      <c r="AS805" s="114"/>
      <c r="AT805" s="114"/>
      <c r="AU805" s="114"/>
      <c r="AV805" s="114"/>
      <c r="AW805" s="114"/>
      <c r="AX805" s="114"/>
      <c r="AY805" s="114"/>
      <c r="AZ805" s="114"/>
      <c r="BA805" s="114"/>
      <c r="BB805" s="114"/>
      <c r="BC805" s="114"/>
      <c r="BD805" s="114"/>
      <c r="BE805" s="114"/>
      <c r="BF805" s="114"/>
      <c r="BG805" s="114"/>
      <c r="BH805" s="114"/>
      <c r="BI805" s="114"/>
      <c r="BJ805" s="114"/>
      <c r="BK805" s="114"/>
      <c r="BL805" s="114"/>
      <c r="BM805" s="114"/>
      <c r="BN805" s="114"/>
      <c r="BO805" s="114"/>
      <c r="BP805" s="114"/>
      <c r="BQ805" s="114"/>
      <c r="BR805" s="114"/>
      <c r="BS805" s="114"/>
      <c r="BT805" s="114"/>
      <c r="BU805" s="114"/>
      <c r="BV805" s="114"/>
      <c r="BW805" s="114"/>
      <c r="BX805" s="114"/>
      <c r="BY805" s="114"/>
      <c r="BZ805" s="114"/>
      <c r="CA805" s="114"/>
      <c r="CB805" s="114"/>
      <c r="CC805" s="114"/>
      <c r="CD805" s="114"/>
      <c r="CE805" s="114"/>
      <c r="CF805" s="114"/>
      <c r="CG805" s="114"/>
      <c r="CH805" s="114"/>
      <c r="CI805" s="114"/>
      <c r="CJ805" s="114"/>
      <c r="CK805" s="114"/>
      <c r="CL805" s="114"/>
      <c r="CM805" s="114"/>
      <c r="CN805" s="114"/>
      <c r="CO805" s="114"/>
      <c r="CP805" s="114"/>
      <c r="CQ805" s="114"/>
      <c r="CR805" s="114"/>
      <c r="CS805" s="114"/>
      <c r="CT805" s="114"/>
      <c r="CU805" s="114"/>
      <c r="CV805" s="114"/>
      <c r="CW805" s="114"/>
      <c r="CX805" s="114"/>
      <c r="CY805" s="114"/>
      <c r="CZ805" s="114"/>
      <c r="DA805" s="114"/>
    </row>
    <row r="806" spans="1:105" s="25" customFormat="1" x14ac:dyDescent="0.25">
      <c r="A806" s="63"/>
      <c r="B806" s="271" t="s">
        <v>98</v>
      </c>
      <c r="C806" s="197"/>
      <c r="D806" s="65">
        <v>30</v>
      </c>
      <c r="E806" s="66">
        <v>30</v>
      </c>
      <c r="F806" s="65"/>
      <c r="G806" s="66"/>
      <c r="H806" s="66"/>
      <c r="I806" s="198"/>
      <c r="J806" s="88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  <c r="AA806" s="114"/>
      <c r="AB806" s="114"/>
      <c r="AC806" s="114"/>
      <c r="AD806" s="114"/>
      <c r="AE806" s="114"/>
      <c r="AF806" s="114"/>
      <c r="AG806" s="114"/>
      <c r="AH806" s="114"/>
      <c r="AI806" s="114"/>
      <c r="AJ806" s="114"/>
      <c r="AK806" s="114"/>
      <c r="AL806" s="114"/>
      <c r="AM806" s="114"/>
      <c r="AN806" s="114"/>
      <c r="AO806" s="114"/>
      <c r="AP806" s="114"/>
      <c r="AQ806" s="114"/>
      <c r="AR806" s="114"/>
      <c r="AS806" s="114"/>
      <c r="AT806" s="114"/>
      <c r="AU806" s="114"/>
      <c r="AV806" s="114"/>
      <c r="AW806" s="114"/>
      <c r="AX806" s="114"/>
      <c r="AY806" s="114"/>
      <c r="AZ806" s="114"/>
      <c r="BA806" s="114"/>
      <c r="BB806" s="114"/>
      <c r="BC806" s="114"/>
      <c r="BD806" s="114"/>
      <c r="BE806" s="114"/>
      <c r="BF806" s="114"/>
      <c r="BG806" s="114"/>
      <c r="BH806" s="114"/>
      <c r="BI806" s="114"/>
      <c r="BJ806" s="114"/>
      <c r="BK806" s="114"/>
      <c r="BL806" s="114"/>
      <c r="BM806" s="114"/>
      <c r="BN806" s="114"/>
      <c r="BO806" s="114"/>
      <c r="BP806" s="114"/>
      <c r="BQ806" s="114"/>
      <c r="BR806" s="114"/>
      <c r="BS806" s="114"/>
      <c r="BT806" s="114"/>
      <c r="BU806" s="114"/>
      <c r="BV806" s="114"/>
      <c r="BW806" s="114"/>
      <c r="BX806" s="114"/>
      <c r="BY806" s="114"/>
      <c r="BZ806" s="114"/>
      <c r="CA806" s="114"/>
      <c r="CB806" s="114"/>
      <c r="CC806" s="114"/>
      <c r="CD806" s="114"/>
      <c r="CE806" s="114"/>
      <c r="CF806" s="114"/>
      <c r="CG806" s="114"/>
      <c r="CH806" s="114"/>
      <c r="CI806" s="114"/>
      <c r="CJ806" s="114"/>
      <c r="CK806" s="114"/>
      <c r="CL806" s="114"/>
      <c r="CM806" s="114"/>
      <c r="CN806" s="114"/>
      <c r="CO806" s="114"/>
      <c r="CP806" s="114"/>
      <c r="CQ806" s="114"/>
      <c r="CR806" s="114"/>
      <c r="CS806" s="114"/>
      <c r="CT806" s="114"/>
      <c r="CU806" s="114"/>
      <c r="CV806" s="114"/>
      <c r="CW806" s="114"/>
      <c r="CX806" s="114"/>
      <c r="CY806" s="114"/>
      <c r="CZ806" s="114"/>
      <c r="DA806" s="114"/>
    </row>
    <row r="807" spans="1:105" s="25" customFormat="1" x14ac:dyDescent="0.25">
      <c r="A807" s="63"/>
      <c r="B807" s="204" t="s">
        <v>16</v>
      </c>
      <c r="C807" s="197"/>
      <c r="D807" s="65">
        <v>88</v>
      </c>
      <c r="E807" s="66">
        <v>88</v>
      </c>
      <c r="F807" s="65"/>
      <c r="G807" s="66"/>
      <c r="H807" s="66"/>
      <c r="I807" s="198"/>
      <c r="J807" s="88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  <c r="AA807" s="114"/>
      <c r="AB807" s="114"/>
      <c r="AC807" s="114"/>
      <c r="AD807" s="114"/>
      <c r="AE807" s="114"/>
      <c r="AF807" s="114"/>
      <c r="AG807" s="114"/>
      <c r="AH807" s="114"/>
      <c r="AI807" s="114"/>
      <c r="AJ807" s="114"/>
      <c r="AK807" s="114"/>
      <c r="AL807" s="114"/>
      <c r="AM807" s="114"/>
      <c r="AN807" s="114"/>
      <c r="AO807" s="114"/>
      <c r="AP807" s="114"/>
      <c r="AQ807" s="114"/>
      <c r="AR807" s="114"/>
      <c r="AS807" s="114"/>
      <c r="AT807" s="114"/>
      <c r="AU807" s="114"/>
      <c r="AV807" s="114"/>
      <c r="AW807" s="114"/>
      <c r="AX807" s="114"/>
      <c r="AY807" s="114"/>
      <c r="AZ807" s="114"/>
      <c r="BA807" s="114"/>
      <c r="BB807" s="114"/>
      <c r="BC807" s="114"/>
      <c r="BD807" s="114"/>
      <c r="BE807" s="114"/>
      <c r="BF807" s="114"/>
      <c r="BG807" s="114"/>
      <c r="BH807" s="114"/>
      <c r="BI807" s="114"/>
      <c r="BJ807" s="114"/>
      <c r="BK807" s="114"/>
      <c r="BL807" s="114"/>
      <c r="BM807" s="114"/>
      <c r="BN807" s="114"/>
      <c r="BO807" s="114"/>
      <c r="BP807" s="114"/>
      <c r="BQ807" s="114"/>
      <c r="BR807" s="114"/>
      <c r="BS807" s="114"/>
      <c r="BT807" s="114"/>
      <c r="BU807" s="114"/>
      <c r="BV807" s="114"/>
      <c r="BW807" s="114"/>
      <c r="BX807" s="114"/>
      <c r="BY807" s="114"/>
      <c r="BZ807" s="114"/>
      <c r="CA807" s="114"/>
      <c r="CB807" s="114"/>
      <c r="CC807" s="114"/>
      <c r="CD807" s="114"/>
      <c r="CE807" s="114"/>
      <c r="CF807" s="114"/>
      <c r="CG807" s="114"/>
      <c r="CH807" s="114"/>
      <c r="CI807" s="114"/>
      <c r="CJ807" s="114"/>
      <c r="CK807" s="114"/>
      <c r="CL807" s="114"/>
      <c r="CM807" s="114"/>
      <c r="CN807" s="114"/>
      <c r="CO807" s="114"/>
      <c r="CP807" s="114"/>
      <c r="CQ807" s="114"/>
      <c r="CR807" s="114"/>
      <c r="CS807" s="114"/>
      <c r="CT807" s="114"/>
      <c r="CU807" s="114"/>
      <c r="CV807" s="114"/>
      <c r="CW807" s="114"/>
      <c r="CX807" s="114"/>
      <c r="CY807" s="114"/>
      <c r="CZ807" s="114"/>
      <c r="DA807" s="114"/>
    </row>
    <row r="808" spans="1:105" s="25" customFormat="1" x14ac:dyDescent="0.25">
      <c r="A808" s="63"/>
      <c r="B808" s="204" t="s">
        <v>17</v>
      </c>
      <c r="C808" s="197"/>
      <c r="D808" s="65">
        <v>88</v>
      </c>
      <c r="E808" s="66">
        <v>88</v>
      </c>
      <c r="F808" s="65"/>
      <c r="G808" s="66"/>
      <c r="H808" s="66"/>
      <c r="I808" s="198"/>
      <c r="J808" s="88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  <c r="AA808" s="114"/>
      <c r="AB808" s="114"/>
      <c r="AC808" s="114"/>
      <c r="AD808" s="114"/>
      <c r="AE808" s="114"/>
      <c r="AF808" s="114"/>
      <c r="AG808" s="114"/>
      <c r="AH808" s="114"/>
      <c r="AI808" s="114"/>
      <c r="AJ808" s="114"/>
      <c r="AK808" s="114"/>
      <c r="AL808" s="114"/>
      <c r="AM808" s="114"/>
      <c r="AN808" s="114"/>
      <c r="AO808" s="114"/>
      <c r="AP808" s="114"/>
      <c r="AQ808" s="114"/>
      <c r="AR808" s="114"/>
      <c r="AS808" s="114"/>
      <c r="AT808" s="114"/>
      <c r="AU808" s="114"/>
      <c r="AV808" s="114"/>
      <c r="AW808" s="114"/>
      <c r="AX808" s="114"/>
      <c r="AY808" s="114"/>
      <c r="AZ808" s="114"/>
      <c r="BA808" s="114"/>
      <c r="BB808" s="114"/>
      <c r="BC808" s="114"/>
      <c r="BD808" s="114"/>
      <c r="BE808" s="114"/>
      <c r="BF808" s="114"/>
      <c r="BG808" s="114"/>
      <c r="BH808" s="114"/>
      <c r="BI808" s="114"/>
      <c r="BJ808" s="114"/>
      <c r="BK808" s="114"/>
      <c r="BL808" s="114"/>
      <c r="BM808" s="114"/>
      <c r="BN808" s="114"/>
      <c r="BO808" s="114"/>
      <c r="BP808" s="114"/>
      <c r="BQ808" s="114"/>
      <c r="BR808" s="114"/>
      <c r="BS808" s="114"/>
      <c r="BT808" s="114"/>
      <c r="BU808" s="114"/>
      <c r="BV808" s="114"/>
      <c r="BW808" s="114"/>
      <c r="BX808" s="114"/>
      <c r="BY808" s="114"/>
      <c r="BZ808" s="114"/>
      <c r="CA808" s="114"/>
      <c r="CB808" s="114"/>
      <c r="CC808" s="114"/>
      <c r="CD808" s="114"/>
      <c r="CE808" s="114"/>
      <c r="CF808" s="114"/>
      <c r="CG808" s="114"/>
      <c r="CH808" s="114"/>
      <c r="CI808" s="114"/>
      <c r="CJ808" s="114"/>
      <c r="CK808" s="114"/>
      <c r="CL808" s="114"/>
      <c r="CM808" s="114"/>
      <c r="CN808" s="114"/>
      <c r="CO808" s="114"/>
      <c r="CP808" s="114"/>
      <c r="CQ808" s="114"/>
      <c r="CR808" s="114"/>
      <c r="CS808" s="114"/>
      <c r="CT808" s="114"/>
      <c r="CU808" s="114"/>
      <c r="CV808" s="114"/>
      <c r="CW808" s="114"/>
      <c r="CX808" s="114"/>
      <c r="CY808" s="114"/>
      <c r="CZ808" s="114"/>
      <c r="DA808" s="114"/>
    </row>
    <row r="809" spans="1:105" s="25" customFormat="1" x14ac:dyDescent="0.25">
      <c r="A809" s="63"/>
      <c r="B809" s="204" t="s">
        <v>18</v>
      </c>
      <c r="C809" s="197"/>
      <c r="D809" s="65">
        <v>1</v>
      </c>
      <c r="E809" s="66">
        <v>1</v>
      </c>
      <c r="F809" s="65"/>
      <c r="G809" s="66"/>
      <c r="H809" s="66"/>
      <c r="I809" s="198"/>
      <c r="J809" s="88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  <c r="AA809" s="114"/>
      <c r="AB809" s="114"/>
      <c r="AC809" s="114"/>
      <c r="AD809" s="114"/>
      <c r="AE809" s="114"/>
      <c r="AF809" s="114"/>
      <c r="AG809" s="114"/>
      <c r="AH809" s="114"/>
      <c r="AI809" s="114"/>
      <c r="AJ809" s="114"/>
      <c r="AK809" s="114"/>
      <c r="AL809" s="114"/>
      <c r="AM809" s="114"/>
      <c r="AN809" s="114"/>
      <c r="AO809" s="114"/>
      <c r="AP809" s="114"/>
      <c r="AQ809" s="114"/>
      <c r="AR809" s="114"/>
      <c r="AS809" s="114"/>
      <c r="AT809" s="114"/>
      <c r="AU809" s="114"/>
      <c r="AV809" s="114"/>
      <c r="AW809" s="114"/>
      <c r="AX809" s="114"/>
      <c r="AY809" s="114"/>
      <c r="AZ809" s="114"/>
      <c r="BA809" s="114"/>
      <c r="BB809" s="114"/>
      <c r="BC809" s="114"/>
      <c r="BD809" s="114"/>
      <c r="BE809" s="114"/>
      <c r="BF809" s="114"/>
      <c r="BG809" s="114"/>
      <c r="BH809" s="114"/>
      <c r="BI809" s="114"/>
      <c r="BJ809" s="114"/>
      <c r="BK809" s="114"/>
      <c r="BL809" s="114"/>
      <c r="BM809" s="114"/>
      <c r="BN809" s="114"/>
      <c r="BO809" s="114"/>
      <c r="BP809" s="114"/>
      <c r="BQ809" s="114"/>
      <c r="BR809" s="114"/>
      <c r="BS809" s="114"/>
      <c r="BT809" s="114"/>
      <c r="BU809" s="114"/>
      <c r="BV809" s="114"/>
      <c r="BW809" s="114"/>
      <c r="BX809" s="114"/>
      <c r="BY809" s="114"/>
      <c r="BZ809" s="114"/>
      <c r="CA809" s="114"/>
      <c r="CB809" s="114"/>
      <c r="CC809" s="114"/>
      <c r="CD809" s="114"/>
      <c r="CE809" s="114"/>
      <c r="CF809" s="114"/>
      <c r="CG809" s="114"/>
      <c r="CH809" s="114"/>
      <c r="CI809" s="114"/>
      <c r="CJ809" s="114"/>
      <c r="CK809" s="114"/>
      <c r="CL809" s="114"/>
      <c r="CM809" s="114"/>
      <c r="CN809" s="114"/>
      <c r="CO809" s="114"/>
      <c r="CP809" s="114"/>
      <c r="CQ809" s="114"/>
      <c r="CR809" s="114"/>
      <c r="CS809" s="114"/>
      <c r="CT809" s="114"/>
      <c r="CU809" s="114"/>
      <c r="CV809" s="114"/>
      <c r="CW809" s="114"/>
      <c r="CX809" s="114"/>
      <c r="CY809" s="114"/>
      <c r="CZ809" s="114"/>
      <c r="DA809" s="114"/>
    </row>
    <row r="810" spans="1:105" s="25" customFormat="1" x14ac:dyDescent="0.25">
      <c r="A810" s="63"/>
      <c r="B810" s="204" t="s">
        <v>19</v>
      </c>
      <c r="C810" s="197"/>
      <c r="D810" s="65">
        <v>1</v>
      </c>
      <c r="E810" s="66">
        <v>1</v>
      </c>
      <c r="F810" s="65"/>
      <c r="G810" s="66"/>
      <c r="H810" s="66"/>
      <c r="I810" s="198"/>
      <c r="J810" s="88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  <c r="AA810" s="114"/>
      <c r="AB810" s="114"/>
      <c r="AC810" s="114"/>
      <c r="AD810" s="114"/>
      <c r="AE810" s="114"/>
      <c r="AF810" s="114"/>
      <c r="AG810" s="114"/>
      <c r="AH810" s="114"/>
      <c r="AI810" s="114"/>
      <c r="AJ810" s="114"/>
      <c r="AK810" s="114"/>
      <c r="AL810" s="114"/>
      <c r="AM810" s="114"/>
      <c r="AN810" s="114"/>
      <c r="AO810" s="114"/>
      <c r="AP810" s="114"/>
      <c r="AQ810" s="114"/>
      <c r="AR810" s="114"/>
      <c r="AS810" s="114"/>
      <c r="AT810" s="114"/>
      <c r="AU810" s="114"/>
      <c r="AV810" s="114"/>
      <c r="AW810" s="114"/>
      <c r="AX810" s="114"/>
      <c r="AY810" s="114"/>
      <c r="AZ810" s="114"/>
      <c r="BA810" s="114"/>
      <c r="BB810" s="114"/>
      <c r="BC810" s="114"/>
      <c r="BD810" s="114"/>
      <c r="BE810" s="114"/>
      <c r="BF810" s="114"/>
      <c r="BG810" s="114"/>
      <c r="BH810" s="114"/>
      <c r="BI810" s="114"/>
      <c r="BJ810" s="114"/>
      <c r="BK810" s="114"/>
      <c r="BL810" s="114"/>
      <c r="BM810" s="114"/>
      <c r="BN810" s="114"/>
      <c r="BO810" s="114"/>
      <c r="BP810" s="114"/>
      <c r="BQ810" s="114"/>
      <c r="BR810" s="114"/>
      <c r="BS810" s="114"/>
      <c r="BT810" s="114"/>
      <c r="BU810" s="114"/>
      <c r="BV810" s="114"/>
      <c r="BW810" s="114"/>
      <c r="BX810" s="114"/>
      <c r="BY810" s="114"/>
      <c r="BZ810" s="114"/>
      <c r="CA810" s="114"/>
      <c r="CB810" s="114"/>
      <c r="CC810" s="114"/>
      <c r="CD810" s="114"/>
      <c r="CE810" s="114"/>
      <c r="CF810" s="114"/>
      <c r="CG810" s="114"/>
      <c r="CH810" s="114"/>
      <c r="CI810" s="114"/>
      <c r="CJ810" s="114"/>
      <c r="CK810" s="114"/>
      <c r="CL810" s="114"/>
      <c r="CM810" s="114"/>
      <c r="CN810" s="114"/>
      <c r="CO810" s="114"/>
      <c r="CP810" s="114"/>
      <c r="CQ810" s="114"/>
      <c r="CR810" s="114"/>
      <c r="CS810" s="114"/>
      <c r="CT810" s="114"/>
      <c r="CU810" s="114"/>
      <c r="CV810" s="114"/>
      <c r="CW810" s="114"/>
      <c r="CX810" s="114"/>
      <c r="CY810" s="114"/>
      <c r="CZ810" s="114"/>
      <c r="DA810" s="114"/>
    </row>
    <row r="811" spans="1:105" s="25" customFormat="1" x14ac:dyDescent="0.25">
      <c r="A811" s="63"/>
      <c r="B811" s="204" t="s">
        <v>20</v>
      </c>
      <c r="C811" s="197"/>
      <c r="D811" s="65">
        <v>3</v>
      </c>
      <c r="E811" s="66">
        <v>3</v>
      </c>
      <c r="F811" s="65"/>
      <c r="G811" s="66"/>
      <c r="H811" s="66"/>
      <c r="I811" s="198"/>
      <c r="J811" s="88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  <c r="AA811" s="114"/>
      <c r="AB811" s="114"/>
      <c r="AC811" s="114"/>
      <c r="AD811" s="114"/>
      <c r="AE811" s="114"/>
      <c r="AF811" s="114"/>
      <c r="AG811" s="114"/>
      <c r="AH811" s="114"/>
      <c r="AI811" s="114"/>
      <c r="AJ811" s="114"/>
      <c r="AK811" s="114"/>
      <c r="AL811" s="114"/>
      <c r="AM811" s="114"/>
      <c r="AN811" s="114"/>
      <c r="AO811" s="114"/>
      <c r="AP811" s="114"/>
      <c r="AQ811" s="114"/>
      <c r="AR811" s="114"/>
      <c r="AS811" s="114"/>
      <c r="AT811" s="114"/>
      <c r="AU811" s="114"/>
      <c r="AV811" s="114"/>
      <c r="AW811" s="114"/>
      <c r="AX811" s="114"/>
      <c r="AY811" s="114"/>
      <c r="AZ811" s="114"/>
      <c r="BA811" s="114"/>
      <c r="BB811" s="114"/>
      <c r="BC811" s="114"/>
      <c r="BD811" s="114"/>
      <c r="BE811" s="114"/>
      <c r="BF811" s="114"/>
      <c r="BG811" s="114"/>
      <c r="BH811" s="114"/>
      <c r="BI811" s="114"/>
      <c r="BJ811" s="114"/>
      <c r="BK811" s="114"/>
      <c r="BL811" s="114"/>
      <c r="BM811" s="114"/>
      <c r="BN811" s="114"/>
      <c r="BO811" s="114"/>
      <c r="BP811" s="114"/>
      <c r="BQ811" s="114"/>
      <c r="BR811" s="114"/>
      <c r="BS811" s="114"/>
      <c r="BT811" s="114"/>
      <c r="BU811" s="114"/>
      <c r="BV811" s="114"/>
      <c r="BW811" s="114"/>
      <c r="BX811" s="114"/>
      <c r="BY811" s="114"/>
      <c r="BZ811" s="114"/>
      <c r="CA811" s="114"/>
      <c r="CB811" s="114"/>
      <c r="CC811" s="114"/>
      <c r="CD811" s="114"/>
      <c r="CE811" s="114"/>
      <c r="CF811" s="114"/>
      <c r="CG811" s="114"/>
      <c r="CH811" s="114"/>
      <c r="CI811" s="114"/>
      <c r="CJ811" s="114"/>
      <c r="CK811" s="114"/>
      <c r="CL811" s="114"/>
      <c r="CM811" s="114"/>
      <c r="CN811" s="114"/>
      <c r="CO811" s="114"/>
      <c r="CP811" s="114"/>
      <c r="CQ811" s="114"/>
      <c r="CR811" s="114"/>
      <c r="CS811" s="114"/>
      <c r="CT811" s="114"/>
      <c r="CU811" s="114"/>
      <c r="CV811" s="114"/>
      <c r="CW811" s="114"/>
      <c r="CX811" s="114"/>
      <c r="CY811" s="114"/>
      <c r="CZ811" s="114"/>
      <c r="DA811" s="114"/>
    </row>
    <row r="812" spans="1:105" x14ac:dyDescent="0.25">
      <c r="A812" s="63" t="s">
        <v>21</v>
      </c>
      <c r="C812" s="64">
        <v>180</v>
      </c>
      <c r="D812" s="60"/>
      <c r="E812" s="60"/>
      <c r="F812" s="65">
        <v>1.2166666666666666</v>
      </c>
      <c r="G812" s="66">
        <v>1.3416666666666668</v>
      </c>
      <c r="H812" s="66">
        <v>11.941666666666666</v>
      </c>
      <c r="I812" s="65">
        <v>65</v>
      </c>
      <c r="J812" s="88" t="s">
        <v>275</v>
      </c>
    </row>
    <row r="813" spans="1:105" x14ac:dyDescent="0.25">
      <c r="A813" s="63"/>
      <c r="B813" s="51" t="s">
        <v>22</v>
      </c>
      <c r="C813" s="64"/>
      <c r="D813" s="66">
        <v>1.5</v>
      </c>
      <c r="E813" s="66">
        <v>1.5</v>
      </c>
      <c r="F813" s="65"/>
      <c r="G813" s="65"/>
      <c r="H813" s="65"/>
      <c r="I813" s="65"/>
      <c r="J813" s="88"/>
    </row>
    <row r="814" spans="1:105" x14ac:dyDescent="0.25">
      <c r="A814" s="63"/>
      <c r="B814" s="51" t="s">
        <v>18</v>
      </c>
      <c r="C814" s="64"/>
      <c r="D814" s="66">
        <v>8</v>
      </c>
      <c r="E814" s="66">
        <v>8</v>
      </c>
      <c r="F814" s="65"/>
      <c r="G814" s="66"/>
      <c r="H814" s="66"/>
      <c r="I814" s="65"/>
      <c r="J814" s="88"/>
    </row>
    <row r="815" spans="1:105" x14ac:dyDescent="0.25">
      <c r="A815" s="89"/>
      <c r="B815" s="51" t="s">
        <v>16</v>
      </c>
      <c r="C815" s="64"/>
      <c r="D815" s="66">
        <v>90</v>
      </c>
      <c r="E815" s="66">
        <v>90</v>
      </c>
      <c r="F815" s="65"/>
      <c r="G815" s="66"/>
      <c r="H815" s="66"/>
      <c r="I815" s="65"/>
      <c r="J815" s="88"/>
    </row>
    <row r="816" spans="1:105" x14ac:dyDescent="0.25">
      <c r="A816" s="89"/>
      <c r="B816" s="51" t="s">
        <v>17</v>
      </c>
      <c r="C816" s="64"/>
      <c r="D816" s="66">
        <v>108</v>
      </c>
      <c r="E816" s="66">
        <v>108</v>
      </c>
      <c r="F816" s="65"/>
      <c r="G816" s="66"/>
      <c r="H816" s="66"/>
      <c r="I816" s="65"/>
      <c r="J816" s="88"/>
    </row>
    <row r="817" spans="1:122" s="18" customFormat="1" x14ac:dyDescent="0.25">
      <c r="A817" s="63" t="s">
        <v>65</v>
      </c>
      <c r="B817" s="51"/>
      <c r="C817" s="76" t="s">
        <v>318</v>
      </c>
      <c r="D817" s="60"/>
      <c r="E817" s="60"/>
      <c r="F817" s="65">
        <v>4</v>
      </c>
      <c r="G817" s="66">
        <v>6</v>
      </c>
      <c r="H817" s="53">
        <v>12.83</v>
      </c>
      <c r="I817" s="65">
        <v>122</v>
      </c>
      <c r="J817" s="88" t="s">
        <v>215</v>
      </c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  <c r="AT817" s="48"/>
      <c r="AU817" s="48"/>
      <c r="AV817" s="48"/>
      <c r="AW817" s="48"/>
      <c r="AX817" s="48"/>
      <c r="AY817" s="48"/>
      <c r="AZ817" s="48"/>
      <c r="BA817" s="48"/>
      <c r="BB817" s="48"/>
      <c r="BC817" s="48"/>
      <c r="BD817" s="48"/>
      <c r="BE817" s="48"/>
      <c r="BF817" s="48"/>
      <c r="BG817" s="48"/>
      <c r="BH817" s="48"/>
      <c r="BI817" s="48"/>
      <c r="BJ817" s="48"/>
      <c r="BK817" s="48"/>
      <c r="BL817" s="48"/>
      <c r="BM817" s="48"/>
      <c r="BN817" s="48"/>
      <c r="BO817" s="48"/>
      <c r="BP817" s="48"/>
      <c r="BQ817" s="48"/>
      <c r="BR817" s="48"/>
      <c r="BS817" s="48"/>
      <c r="BT817" s="48"/>
      <c r="BU817" s="48"/>
      <c r="BV817" s="48"/>
      <c r="BW817" s="48"/>
      <c r="BX817" s="48"/>
      <c r="BY817" s="48"/>
      <c r="BZ817" s="48"/>
      <c r="CA817" s="48"/>
      <c r="CB817" s="48"/>
      <c r="CC817" s="48"/>
      <c r="CD817" s="48"/>
      <c r="CE817" s="48"/>
      <c r="CF817" s="48"/>
      <c r="CG817" s="48"/>
      <c r="CH817" s="48"/>
      <c r="CI817" s="48"/>
      <c r="CJ817" s="48"/>
      <c r="CK817" s="48"/>
      <c r="CL817" s="48"/>
      <c r="CM817" s="48"/>
      <c r="CN817" s="48"/>
      <c r="CO817" s="48"/>
      <c r="CP817" s="48"/>
      <c r="CQ817" s="48"/>
      <c r="CR817" s="48"/>
      <c r="CS817" s="48"/>
      <c r="CT817" s="48"/>
      <c r="CU817" s="48"/>
      <c r="CV817" s="48"/>
      <c r="CW817" s="48"/>
      <c r="CX817" s="48"/>
      <c r="CY817" s="48"/>
      <c r="CZ817" s="48"/>
      <c r="DA817" s="48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</row>
    <row r="818" spans="1:122" s="18" customFormat="1" x14ac:dyDescent="0.25">
      <c r="A818" s="63"/>
      <c r="B818" s="51" t="s">
        <v>25</v>
      </c>
      <c r="C818" s="64"/>
      <c r="D818" s="66">
        <v>25</v>
      </c>
      <c r="E818" s="66">
        <v>25</v>
      </c>
      <c r="F818" s="65"/>
      <c r="G818" s="66"/>
      <c r="H818" s="66"/>
      <c r="I818" s="65"/>
      <c r="J818" s="8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  <c r="AT818" s="48"/>
      <c r="AU818" s="48"/>
      <c r="AV818" s="48"/>
      <c r="AW818" s="48"/>
      <c r="AX818" s="48"/>
      <c r="AY818" s="48"/>
      <c r="AZ818" s="48"/>
      <c r="BA818" s="48"/>
      <c r="BB818" s="48"/>
      <c r="BC818" s="48"/>
      <c r="BD818" s="48"/>
      <c r="BE818" s="48"/>
      <c r="BF818" s="48"/>
      <c r="BG818" s="48"/>
      <c r="BH818" s="48"/>
      <c r="BI818" s="48"/>
      <c r="BJ818" s="48"/>
      <c r="BK818" s="48"/>
      <c r="BL818" s="48"/>
      <c r="BM818" s="48"/>
      <c r="BN818" s="48"/>
      <c r="BO818" s="48"/>
      <c r="BP818" s="48"/>
      <c r="BQ818" s="48"/>
      <c r="BR818" s="48"/>
      <c r="BS818" s="48"/>
      <c r="BT818" s="48"/>
      <c r="BU818" s="48"/>
      <c r="BV818" s="48"/>
      <c r="BW818" s="48"/>
      <c r="BX818" s="48"/>
      <c r="BY818" s="48"/>
      <c r="BZ818" s="48"/>
      <c r="CA818" s="48"/>
      <c r="CB818" s="48"/>
      <c r="CC818" s="48"/>
      <c r="CD818" s="48"/>
      <c r="CE818" s="48"/>
      <c r="CF818" s="48"/>
      <c r="CG818" s="48"/>
      <c r="CH818" s="48"/>
      <c r="CI818" s="48"/>
      <c r="CJ818" s="48"/>
      <c r="CK818" s="48"/>
      <c r="CL818" s="48"/>
      <c r="CM818" s="48"/>
      <c r="CN818" s="48"/>
      <c r="CO818" s="48"/>
      <c r="CP818" s="48"/>
      <c r="CQ818" s="48"/>
      <c r="CR818" s="48"/>
      <c r="CS818" s="48"/>
      <c r="CT818" s="48"/>
      <c r="CU818" s="48"/>
      <c r="CV818" s="48"/>
      <c r="CW818" s="48"/>
      <c r="CX818" s="48"/>
      <c r="CY818" s="48"/>
      <c r="CZ818" s="48"/>
      <c r="DA818" s="4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</row>
    <row r="819" spans="1:122" s="18" customFormat="1" x14ac:dyDescent="0.25">
      <c r="A819" s="63"/>
      <c r="B819" s="51" t="s">
        <v>66</v>
      </c>
      <c r="C819" s="64"/>
      <c r="D819" s="65">
        <v>7.14</v>
      </c>
      <c r="E819" s="66">
        <v>7</v>
      </c>
      <c r="F819" s="65"/>
      <c r="G819" s="66"/>
      <c r="H819" s="66"/>
      <c r="I819" s="65"/>
      <c r="J819" s="8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  <c r="AT819" s="48"/>
      <c r="AU819" s="48"/>
      <c r="AV819" s="48"/>
      <c r="AW819" s="48"/>
      <c r="AX819" s="48"/>
      <c r="AY819" s="48"/>
      <c r="AZ819" s="48"/>
      <c r="BA819" s="48"/>
      <c r="BB819" s="48"/>
      <c r="BC819" s="48"/>
      <c r="BD819" s="48"/>
      <c r="BE819" s="48"/>
      <c r="BF819" s="48"/>
      <c r="BG819" s="48"/>
      <c r="BH819" s="48"/>
      <c r="BI819" s="48"/>
      <c r="BJ819" s="48"/>
      <c r="BK819" s="48"/>
      <c r="BL819" s="48"/>
      <c r="BM819" s="48"/>
      <c r="BN819" s="48"/>
      <c r="BO819" s="48"/>
      <c r="BP819" s="48"/>
      <c r="BQ819" s="48"/>
      <c r="BR819" s="48"/>
      <c r="BS819" s="48"/>
      <c r="BT819" s="48"/>
      <c r="BU819" s="48"/>
      <c r="BV819" s="48"/>
      <c r="BW819" s="48"/>
      <c r="BX819" s="48"/>
      <c r="BY819" s="48"/>
      <c r="BZ819" s="48"/>
      <c r="CA819" s="48"/>
      <c r="CB819" s="48"/>
      <c r="CC819" s="48"/>
      <c r="CD819" s="48"/>
      <c r="CE819" s="48"/>
      <c r="CF819" s="48"/>
      <c r="CG819" s="48"/>
      <c r="CH819" s="48"/>
      <c r="CI819" s="48"/>
      <c r="CJ819" s="48"/>
      <c r="CK819" s="48"/>
      <c r="CL819" s="48"/>
      <c r="CM819" s="48"/>
      <c r="CN819" s="48"/>
      <c r="CO819" s="48"/>
      <c r="CP819" s="48"/>
      <c r="CQ819" s="48"/>
      <c r="CR819" s="48"/>
      <c r="CS819" s="48"/>
      <c r="CT819" s="48"/>
      <c r="CU819" s="48"/>
      <c r="CV819" s="48"/>
      <c r="CW819" s="48"/>
      <c r="CX819" s="48"/>
      <c r="CY819" s="48"/>
      <c r="CZ819" s="48"/>
      <c r="DA819" s="48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</row>
    <row r="820" spans="1:122" s="18" customFormat="1" ht="16.5" thickBot="1" x14ac:dyDescent="0.3">
      <c r="A820" s="131"/>
      <c r="B820" s="51" t="s">
        <v>20</v>
      </c>
      <c r="C820" s="64"/>
      <c r="D820" s="66">
        <v>3</v>
      </c>
      <c r="E820" s="66">
        <v>3</v>
      </c>
      <c r="F820" s="132" t="s">
        <v>1</v>
      </c>
      <c r="G820" s="108"/>
      <c r="H820" s="108"/>
      <c r="I820" s="130"/>
      <c r="J820" s="8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  <c r="AT820" s="48"/>
      <c r="AU820" s="48"/>
      <c r="AV820" s="48"/>
      <c r="AW820" s="48"/>
      <c r="AX820" s="48"/>
      <c r="AY820" s="48"/>
      <c r="AZ820" s="48"/>
      <c r="BA820" s="48"/>
      <c r="BB820" s="48"/>
      <c r="BC820" s="48"/>
      <c r="BD820" s="48"/>
      <c r="BE820" s="48"/>
      <c r="BF820" s="48"/>
      <c r="BG820" s="48"/>
      <c r="BH820" s="48"/>
      <c r="BI820" s="48"/>
      <c r="BJ820" s="48"/>
      <c r="BK820" s="48"/>
      <c r="BL820" s="48"/>
      <c r="BM820" s="48"/>
      <c r="BN820" s="48"/>
      <c r="BO820" s="48"/>
      <c r="BP820" s="48"/>
      <c r="BQ820" s="48"/>
      <c r="BR820" s="48"/>
      <c r="BS820" s="48"/>
      <c r="BT820" s="48"/>
      <c r="BU820" s="48"/>
      <c r="BV820" s="48"/>
      <c r="BW820" s="48"/>
      <c r="BX820" s="48"/>
      <c r="BY820" s="48"/>
      <c r="BZ820" s="48"/>
      <c r="CA820" s="48"/>
      <c r="CB820" s="48"/>
      <c r="CC820" s="48"/>
      <c r="CD820" s="48"/>
      <c r="CE820" s="48"/>
      <c r="CF820" s="48"/>
      <c r="CG820" s="48"/>
      <c r="CH820" s="48"/>
      <c r="CI820" s="48"/>
      <c r="CJ820" s="48"/>
      <c r="CK820" s="48"/>
      <c r="CL820" s="48"/>
      <c r="CM820" s="48"/>
      <c r="CN820" s="48"/>
      <c r="CO820" s="48"/>
      <c r="CP820" s="48"/>
      <c r="CQ820" s="48"/>
      <c r="CR820" s="48"/>
      <c r="CS820" s="48"/>
      <c r="CT820" s="48"/>
      <c r="CU820" s="48"/>
      <c r="CV820" s="48"/>
      <c r="CW820" s="48"/>
      <c r="CX820" s="48"/>
      <c r="CY820" s="48"/>
      <c r="CZ820" s="48"/>
      <c r="DA820" s="48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</row>
    <row r="821" spans="1:122" ht="16.5" thickBot="1" x14ac:dyDescent="0.3">
      <c r="A821" s="78" t="s">
        <v>26</v>
      </c>
      <c r="B821" s="79"/>
      <c r="C821" s="80">
        <v>418</v>
      </c>
      <c r="D821" s="61"/>
      <c r="E821" s="110"/>
      <c r="F821" s="61">
        <f>SUM(F805:F820)</f>
        <v>13.216666666666667</v>
      </c>
      <c r="G821" s="61">
        <f t="shared" ref="G821:I821" si="12">SUM(G805:G820)</f>
        <v>13.941666666666666</v>
      </c>
      <c r="H821" s="61">
        <f t="shared" si="12"/>
        <v>50.771666666666661</v>
      </c>
      <c r="I821" s="61">
        <f t="shared" si="12"/>
        <v>382.4</v>
      </c>
      <c r="J821" s="188"/>
    </row>
    <row r="822" spans="1:122" s="18" customFormat="1" x14ac:dyDescent="0.25">
      <c r="A822" s="63" t="s">
        <v>48</v>
      </c>
      <c r="B822" s="204"/>
      <c r="C822" s="64">
        <v>100</v>
      </c>
      <c r="D822" s="206">
        <v>114</v>
      </c>
      <c r="E822" s="64">
        <v>100</v>
      </c>
      <c r="F822" s="65">
        <v>0.4</v>
      </c>
      <c r="G822" s="66">
        <v>0.4</v>
      </c>
      <c r="H822" s="198">
        <v>12</v>
      </c>
      <c r="I822" s="66">
        <v>53.2</v>
      </c>
      <c r="J822" s="88" t="s">
        <v>237</v>
      </c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  <c r="AT822" s="48"/>
      <c r="AU822" s="48"/>
      <c r="AV822" s="48"/>
      <c r="AW822" s="48"/>
      <c r="AX822" s="48"/>
      <c r="AY822" s="48"/>
      <c r="AZ822" s="48"/>
      <c r="BA822" s="48"/>
      <c r="BB822" s="48"/>
      <c r="BC822" s="48"/>
      <c r="BD822" s="48"/>
      <c r="BE822" s="48"/>
      <c r="BF822" s="48"/>
      <c r="BG822" s="48"/>
      <c r="BH822" s="48"/>
      <c r="BI822" s="48"/>
      <c r="BJ822" s="48"/>
      <c r="BK822" s="48"/>
      <c r="BL822" s="48"/>
      <c r="BM822" s="48"/>
      <c r="BN822" s="48"/>
      <c r="BO822" s="48"/>
      <c r="BP822" s="48"/>
      <c r="BQ822" s="48"/>
      <c r="BR822" s="48"/>
      <c r="BS822" s="48"/>
      <c r="BT822" s="48"/>
      <c r="BU822" s="48"/>
      <c r="BV822" s="48"/>
      <c r="BW822" s="48"/>
      <c r="BX822" s="48"/>
      <c r="BY822" s="48"/>
      <c r="BZ822" s="48"/>
      <c r="CA822" s="48"/>
      <c r="CB822" s="48"/>
      <c r="CC822" s="48"/>
      <c r="CD822" s="48"/>
      <c r="CE822" s="48"/>
      <c r="CF822" s="48"/>
      <c r="CG822" s="48"/>
      <c r="CH822" s="48"/>
      <c r="CI822" s="48"/>
      <c r="CJ822" s="48"/>
      <c r="CK822" s="48"/>
      <c r="CL822" s="48"/>
      <c r="CM822" s="48"/>
      <c r="CN822" s="48"/>
      <c r="CO822" s="48"/>
      <c r="CP822" s="48"/>
      <c r="CQ822" s="48"/>
      <c r="CR822" s="48"/>
      <c r="CS822" s="48"/>
      <c r="CT822" s="48"/>
      <c r="CU822" s="48"/>
      <c r="CV822" s="48"/>
      <c r="CW822" s="48"/>
      <c r="CX822" s="48"/>
      <c r="CY822" s="48"/>
      <c r="CZ822" s="48"/>
      <c r="DA822" s="48"/>
    </row>
    <row r="823" spans="1:122" s="18" customFormat="1" ht="16.5" thickBot="1" x14ac:dyDescent="0.3">
      <c r="A823" s="63"/>
      <c r="B823" s="204"/>
      <c r="C823" s="64"/>
      <c r="D823" s="206"/>
      <c r="E823" s="64"/>
      <c r="F823" s="65"/>
      <c r="G823" s="66"/>
      <c r="H823" s="198"/>
      <c r="I823" s="66"/>
      <c r="J823" s="8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  <c r="AT823" s="48"/>
      <c r="AU823" s="48"/>
      <c r="AV823" s="48"/>
      <c r="AW823" s="48"/>
      <c r="AX823" s="48"/>
      <c r="AY823" s="48"/>
      <c r="AZ823" s="48"/>
      <c r="BA823" s="48"/>
      <c r="BB823" s="48"/>
      <c r="BC823" s="48"/>
      <c r="BD823" s="48"/>
      <c r="BE823" s="48"/>
      <c r="BF823" s="48"/>
      <c r="BG823" s="48"/>
      <c r="BH823" s="48"/>
      <c r="BI823" s="48"/>
      <c r="BJ823" s="48"/>
      <c r="BK823" s="48"/>
      <c r="BL823" s="48"/>
      <c r="BM823" s="48"/>
      <c r="BN823" s="48"/>
      <c r="BO823" s="48"/>
      <c r="BP823" s="48"/>
      <c r="BQ823" s="48"/>
      <c r="BR823" s="48"/>
      <c r="BS823" s="48"/>
      <c r="BT823" s="48"/>
      <c r="BU823" s="48"/>
      <c r="BV823" s="48"/>
      <c r="BW823" s="48"/>
      <c r="BX823" s="48"/>
      <c r="BY823" s="48"/>
      <c r="BZ823" s="48"/>
      <c r="CA823" s="48"/>
      <c r="CB823" s="48"/>
      <c r="CC823" s="48"/>
      <c r="CD823" s="48"/>
      <c r="CE823" s="48"/>
      <c r="CF823" s="48"/>
      <c r="CG823" s="48"/>
      <c r="CH823" s="48"/>
      <c r="CI823" s="48"/>
      <c r="CJ823" s="48"/>
      <c r="CK823" s="48"/>
      <c r="CL823" s="48"/>
      <c r="CM823" s="48"/>
      <c r="CN823" s="48"/>
      <c r="CO823" s="48"/>
      <c r="CP823" s="48"/>
      <c r="CQ823" s="48"/>
      <c r="CR823" s="48"/>
      <c r="CS823" s="48"/>
      <c r="CT823" s="48"/>
      <c r="CU823" s="48"/>
      <c r="CV823" s="48"/>
      <c r="CW823" s="48"/>
      <c r="CX823" s="48"/>
      <c r="CY823" s="48"/>
      <c r="CZ823" s="48"/>
      <c r="DA823" s="48"/>
    </row>
    <row r="824" spans="1:122" ht="16.5" thickBot="1" x14ac:dyDescent="0.3">
      <c r="A824" s="78" t="s">
        <v>26</v>
      </c>
      <c r="B824" s="79"/>
      <c r="C824" s="80">
        <v>85</v>
      </c>
      <c r="D824" s="82"/>
      <c r="E824" s="181"/>
      <c r="F824" s="61">
        <f>SUM(F822:F823)</f>
        <v>0.4</v>
      </c>
      <c r="G824" s="61">
        <f t="shared" ref="G824:I824" si="13">SUM(G822:G823)</f>
        <v>0.4</v>
      </c>
      <c r="H824" s="61">
        <f t="shared" si="13"/>
        <v>12</v>
      </c>
      <c r="I824" s="61">
        <f t="shared" si="13"/>
        <v>53.2</v>
      </c>
      <c r="J824" s="189"/>
    </row>
    <row r="825" spans="1:122" ht="16.5" thickBot="1" x14ac:dyDescent="0.3">
      <c r="A825" s="78"/>
      <c r="B825" s="79"/>
      <c r="C825" s="80">
        <v>518</v>
      </c>
      <c r="D825" s="181"/>
      <c r="E825" s="181"/>
      <c r="F825" s="62">
        <f>F821+F824</f>
        <v>13.616666666666667</v>
      </c>
      <c r="G825" s="62">
        <f>G821+G824</f>
        <v>14.341666666666667</v>
      </c>
      <c r="H825" s="62">
        <f>H821+H824</f>
        <v>62.771666666666661</v>
      </c>
      <c r="I825" s="62">
        <f>I821+I824</f>
        <v>435.59999999999997</v>
      </c>
      <c r="J825" s="189"/>
    </row>
    <row r="826" spans="1:122" x14ac:dyDescent="0.25">
      <c r="A826" s="63"/>
      <c r="B826" s="51" t="s">
        <v>28</v>
      </c>
      <c r="C826" s="64"/>
      <c r="D826" s="67"/>
      <c r="E826" s="66"/>
      <c r="F826" s="65"/>
      <c r="G826" s="66"/>
      <c r="I826" s="65"/>
      <c r="J826" s="88"/>
    </row>
    <row r="827" spans="1:122" s="48" customFormat="1" x14ac:dyDescent="0.25">
      <c r="A827" s="63" t="s">
        <v>300</v>
      </c>
      <c r="B827" s="204"/>
      <c r="C827" s="197">
        <v>50</v>
      </c>
      <c r="D827" s="198"/>
      <c r="E827" s="66"/>
      <c r="F827" s="198">
        <v>0.55000000000000004</v>
      </c>
      <c r="G827" s="66">
        <v>0.1</v>
      </c>
      <c r="H827" s="198">
        <v>1.9</v>
      </c>
      <c r="I827" s="65">
        <v>12</v>
      </c>
      <c r="J827" s="60" t="s">
        <v>370</v>
      </c>
    </row>
    <row r="828" spans="1:122" s="48" customFormat="1" x14ac:dyDescent="0.25">
      <c r="A828" s="63"/>
      <c r="B828" s="271" t="s">
        <v>29</v>
      </c>
      <c r="C828" s="197"/>
      <c r="D828" s="198">
        <v>36.351999999999997</v>
      </c>
      <c r="E828" s="66">
        <v>28.4</v>
      </c>
      <c r="F828" s="198"/>
      <c r="G828" s="66"/>
      <c r="H828" s="198"/>
      <c r="I828" s="65"/>
      <c r="J828" s="60"/>
    </row>
    <row r="829" spans="1:122" s="48" customFormat="1" x14ac:dyDescent="0.25">
      <c r="A829" s="63"/>
      <c r="B829" s="271" t="s">
        <v>32</v>
      </c>
      <c r="C829" s="197"/>
      <c r="D829" s="198">
        <v>27.175000000000001</v>
      </c>
      <c r="E829" s="66">
        <v>21.74</v>
      </c>
      <c r="F829" s="198"/>
      <c r="G829" s="66"/>
      <c r="H829" s="198"/>
      <c r="I829" s="65"/>
      <c r="J829" s="60"/>
    </row>
    <row r="830" spans="1:122" s="48" customFormat="1" x14ac:dyDescent="0.25">
      <c r="A830" s="63"/>
      <c r="B830" s="271" t="s">
        <v>34</v>
      </c>
      <c r="C830" s="197"/>
      <c r="D830" s="198">
        <v>2.5</v>
      </c>
      <c r="E830" s="66">
        <v>2.5</v>
      </c>
      <c r="F830" s="198"/>
      <c r="G830" s="66"/>
      <c r="H830" s="198"/>
      <c r="I830" s="65"/>
      <c r="J830" s="88"/>
    </row>
    <row r="831" spans="1:122" s="74" customFormat="1" ht="26.25" x14ac:dyDescent="0.25">
      <c r="A831" s="237" t="s">
        <v>200</v>
      </c>
      <c r="B831" s="30"/>
      <c r="C831" s="383" t="s">
        <v>180</v>
      </c>
      <c r="D831" s="379"/>
      <c r="E831" s="380"/>
      <c r="F831" s="381">
        <v>6.2</v>
      </c>
      <c r="G831" s="380">
        <v>4.25</v>
      </c>
      <c r="H831" s="379">
        <v>29</v>
      </c>
      <c r="I831" s="381">
        <f>(F831*4)+(G831*9)+(H831*4)</f>
        <v>179.05</v>
      </c>
      <c r="J831" s="384" t="s">
        <v>189</v>
      </c>
    </row>
    <row r="832" spans="1:122" s="74" customFormat="1" ht="15" x14ac:dyDescent="0.25">
      <c r="A832" s="237"/>
      <c r="B832" s="382" t="s">
        <v>138</v>
      </c>
      <c r="C832" s="383"/>
      <c r="D832" s="379">
        <v>17.100000000000001</v>
      </c>
      <c r="E832" s="380">
        <v>17.100000000000001</v>
      </c>
      <c r="F832" s="381"/>
      <c r="G832" s="381"/>
      <c r="H832" s="380"/>
      <c r="I832" s="381"/>
      <c r="J832" s="384"/>
    </row>
    <row r="833" spans="1:106" s="74" customFormat="1" ht="15" x14ac:dyDescent="0.25">
      <c r="A833" s="237"/>
      <c r="B833" s="382" t="s">
        <v>33</v>
      </c>
      <c r="C833" s="383"/>
      <c r="D833" s="379">
        <v>1.8</v>
      </c>
      <c r="E833" s="380">
        <v>1.5</v>
      </c>
      <c r="F833" s="381"/>
      <c r="G833" s="380"/>
      <c r="H833" s="379"/>
      <c r="I833" s="381"/>
      <c r="J833" s="384"/>
    </row>
    <row r="834" spans="1:106" s="74" customFormat="1" ht="15" x14ac:dyDescent="0.25">
      <c r="A834" s="237"/>
      <c r="B834" s="382" t="s">
        <v>51</v>
      </c>
      <c r="C834" s="383"/>
      <c r="D834" s="379">
        <v>1.5</v>
      </c>
      <c r="E834" s="380">
        <v>1.5</v>
      </c>
      <c r="F834" s="381"/>
      <c r="G834" s="380"/>
      <c r="H834" s="379"/>
      <c r="I834" s="381"/>
      <c r="J834" s="384"/>
    </row>
    <row r="835" spans="1:106" s="74" customFormat="1" ht="15" x14ac:dyDescent="0.25">
      <c r="A835" s="237"/>
      <c r="B835" s="378" t="s">
        <v>17</v>
      </c>
      <c r="C835" s="383"/>
      <c r="D835" s="379">
        <v>1.7</v>
      </c>
      <c r="E835" s="380">
        <v>1.7</v>
      </c>
      <c r="F835" s="381"/>
      <c r="G835" s="380"/>
      <c r="H835" s="379"/>
      <c r="I835" s="381"/>
      <c r="J835" s="384"/>
    </row>
    <row r="836" spans="1:106" s="74" customFormat="1" ht="15" x14ac:dyDescent="0.25">
      <c r="A836" s="237"/>
      <c r="B836" s="382" t="s">
        <v>42</v>
      </c>
      <c r="C836" s="383"/>
      <c r="D836" s="379">
        <v>20</v>
      </c>
      <c r="E836" s="380">
        <v>16</v>
      </c>
      <c r="F836" s="381"/>
      <c r="G836" s="381"/>
      <c r="H836" s="381"/>
      <c r="I836" s="381"/>
      <c r="J836" s="384"/>
    </row>
    <row r="837" spans="1:106" s="74" customFormat="1" ht="15" x14ac:dyDescent="0.25">
      <c r="A837" s="237"/>
      <c r="B837" s="382" t="s">
        <v>30</v>
      </c>
      <c r="C837" s="383"/>
      <c r="D837" s="379">
        <v>57.2</v>
      </c>
      <c r="E837" s="380">
        <v>40</v>
      </c>
      <c r="F837" s="381"/>
      <c r="G837" s="380"/>
      <c r="H837" s="379"/>
      <c r="I837" s="381"/>
      <c r="J837" s="384"/>
    </row>
    <row r="838" spans="1:106" s="74" customFormat="1" ht="15" x14ac:dyDescent="0.25">
      <c r="A838" s="237"/>
      <c r="B838" s="382" t="s">
        <v>32</v>
      </c>
      <c r="C838" s="383"/>
      <c r="D838" s="379">
        <v>10</v>
      </c>
      <c r="E838" s="380">
        <v>8</v>
      </c>
      <c r="F838" s="381"/>
      <c r="G838" s="380"/>
      <c r="H838" s="379"/>
      <c r="I838" s="381"/>
      <c r="J838" s="384"/>
    </row>
    <row r="839" spans="1:106" s="74" customFormat="1" ht="15" x14ac:dyDescent="0.25">
      <c r="A839" s="237"/>
      <c r="B839" s="382" t="s">
        <v>33</v>
      </c>
      <c r="C839" s="383"/>
      <c r="D839" s="379">
        <v>9.52</v>
      </c>
      <c r="E839" s="380">
        <v>8</v>
      </c>
      <c r="F839" s="381"/>
      <c r="G839" s="380"/>
      <c r="H839" s="379"/>
      <c r="I839" s="381"/>
      <c r="J839" s="384"/>
    </row>
    <row r="840" spans="1:106" s="74" customFormat="1" ht="15" x14ac:dyDescent="0.25">
      <c r="A840" s="237"/>
      <c r="B840" s="382" t="s">
        <v>34</v>
      </c>
      <c r="C840" s="383"/>
      <c r="D840" s="379">
        <v>4</v>
      </c>
      <c r="E840" s="380">
        <v>4</v>
      </c>
      <c r="F840" s="381"/>
      <c r="G840" s="380"/>
      <c r="H840" s="379"/>
      <c r="I840" s="381"/>
      <c r="J840" s="384"/>
    </row>
    <row r="841" spans="1:106" s="74" customFormat="1" ht="15" x14ac:dyDescent="0.25">
      <c r="A841" s="237"/>
      <c r="B841" s="382" t="s">
        <v>19</v>
      </c>
      <c r="C841" s="383"/>
      <c r="D841" s="379">
        <v>1</v>
      </c>
      <c r="E841" s="380">
        <v>1</v>
      </c>
      <c r="F841" s="381"/>
      <c r="G841" s="380"/>
      <c r="H841" s="379"/>
      <c r="I841" s="381"/>
      <c r="J841" s="384"/>
    </row>
    <row r="842" spans="1:106" s="74" customFormat="1" ht="15" x14ac:dyDescent="0.25">
      <c r="A842" s="237"/>
      <c r="B842" s="382" t="s">
        <v>17</v>
      </c>
      <c r="C842" s="383"/>
      <c r="D842" s="379">
        <v>152</v>
      </c>
      <c r="E842" s="380">
        <v>152</v>
      </c>
      <c r="F842" s="381"/>
      <c r="G842" s="380"/>
      <c r="H842" s="379"/>
      <c r="I842" s="381"/>
      <c r="J842" s="384"/>
    </row>
    <row r="843" spans="1:106" s="74" customFormat="1" ht="15" x14ac:dyDescent="0.25">
      <c r="A843" s="237"/>
      <c r="B843" s="382" t="s">
        <v>36</v>
      </c>
      <c r="C843" s="383"/>
      <c r="D843" s="379">
        <v>6</v>
      </c>
      <c r="E843" s="380">
        <v>6</v>
      </c>
      <c r="F843" s="381"/>
      <c r="G843" s="380"/>
      <c r="H843" s="379"/>
      <c r="I843" s="381"/>
      <c r="J843" s="384"/>
    </row>
    <row r="844" spans="1:106" s="39" customFormat="1" x14ac:dyDescent="0.25">
      <c r="A844" s="68" t="s">
        <v>306</v>
      </c>
      <c r="B844" s="51"/>
      <c r="C844" s="64" t="s">
        <v>220</v>
      </c>
      <c r="D844" s="53"/>
      <c r="E844" s="66"/>
      <c r="F844" s="53">
        <v>7.56</v>
      </c>
      <c r="G844" s="66">
        <v>5.7</v>
      </c>
      <c r="H844" s="53">
        <v>3</v>
      </c>
      <c r="I844" s="65">
        <v>130</v>
      </c>
      <c r="J844" s="88" t="s">
        <v>285</v>
      </c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  <c r="AA844" s="98"/>
      <c r="AB844" s="98"/>
      <c r="AC844" s="98"/>
      <c r="AD844" s="98"/>
      <c r="AE844" s="98"/>
      <c r="AF844" s="98"/>
      <c r="AG844" s="98"/>
      <c r="AH844" s="98"/>
      <c r="AI844" s="98"/>
      <c r="AJ844" s="98"/>
      <c r="AK844" s="98"/>
      <c r="AL844" s="98"/>
      <c r="AM844" s="98"/>
      <c r="AN844" s="98"/>
      <c r="AO844" s="98"/>
      <c r="AP844" s="98"/>
      <c r="AQ844" s="98"/>
      <c r="AR844" s="98"/>
      <c r="AS844" s="98"/>
      <c r="AT844" s="98"/>
      <c r="AU844" s="98"/>
      <c r="AV844" s="98"/>
      <c r="AW844" s="98"/>
      <c r="AX844" s="98"/>
      <c r="AY844" s="98"/>
      <c r="AZ844" s="98"/>
      <c r="BA844" s="98"/>
      <c r="BB844" s="98"/>
      <c r="BC844" s="98"/>
      <c r="BD844" s="98"/>
      <c r="BE844" s="98"/>
      <c r="BF844" s="98"/>
      <c r="BG844" s="98"/>
      <c r="BH844" s="98"/>
      <c r="BI844" s="98"/>
      <c r="BJ844" s="98"/>
      <c r="BK844" s="98"/>
      <c r="BL844" s="98"/>
      <c r="BM844" s="98"/>
      <c r="BN844" s="98"/>
      <c r="BO844" s="98"/>
      <c r="BP844" s="98"/>
      <c r="BQ844" s="98"/>
      <c r="BR844" s="98"/>
      <c r="BS844" s="98"/>
      <c r="BT844" s="98"/>
      <c r="BU844" s="98"/>
      <c r="BV844" s="98"/>
      <c r="BW844" s="98"/>
      <c r="BX844" s="98"/>
      <c r="BY844" s="98"/>
      <c r="BZ844" s="98"/>
      <c r="CA844" s="98"/>
      <c r="CB844" s="98"/>
      <c r="CC844" s="98"/>
      <c r="CD844" s="98"/>
      <c r="CE844" s="98"/>
      <c r="CF844" s="98"/>
      <c r="CG844" s="98"/>
      <c r="CH844" s="98"/>
      <c r="CI844" s="98"/>
      <c r="CJ844" s="98"/>
      <c r="CK844" s="98"/>
      <c r="CL844" s="98"/>
      <c r="CM844" s="98"/>
      <c r="CN844" s="98"/>
      <c r="CO844" s="98"/>
      <c r="CP844" s="98"/>
      <c r="CQ844" s="98"/>
      <c r="CR844" s="98"/>
      <c r="CS844" s="43"/>
      <c r="CT844" s="43"/>
      <c r="CU844" s="43"/>
      <c r="CV844" s="43"/>
      <c r="CW844" s="43"/>
      <c r="CX844" s="43"/>
      <c r="CY844" s="43"/>
      <c r="CZ844" s="43"/>
      <c r="DA844" s="43"/>
      <c r="DB844" s="37"/>
    </row>
    <row r="845" spans="1:106" s="39" customFormat="1" x14ac:dyDescent="0.25">
      <c r="A845" s="63"/>
      <c r="B845" s="245" t="s">
        <v>284</v>
      </c>
      <c r="C845" s="64"/>
      <c r="D845" s="53">
        <v>85.33</v>
      </c>
      <c r="E845" s="66">
        <v>64</v>
      </c>
      <c r="F845" s="53"/>
      <c r="G845" s="66"/>
      <c r="H845" s="53"/>
      <c r="I845" s="65"/>
      <c r="J845" s="224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  <c r="AA845" s="98"/>
      <c r="AB845" s="98"/>
      <c r="AC845" s="98"/>
      <c r="AD845" s="98"/>
      <c r="AE845" s="98"/>
      <c r="AF845" s="98"/>
      <c r="AG845" s="98"/>
      <c r="AH845" s="98"/>
      <c r="AI845" s="98"/>
      <c r="AJ845" s="98"/>
      <c r="AK845" s="98"/>
      <c r="AL845" s="98"/>
      <c r="AM845" s="98"/>
      <c r="AN845" s="98"/>
      <c r="AO845" s="98"/>
      <c r="AP845" s="98"/>
      <c r="AQ845" s="98"/>
      <c r="AR845" s="98"/>
      <c r="AS845" s="98"/>
      <c r="AT845" s="98"/>
      <c r="AU845" s="98"/>
      <c r="AV845" s="98"/>
      <c r="AW845" s="98"/>
      <c r="AX845" s="98"/>
      <c r="AY845" s="98"/>
      <c r="AZ845" s="98"/>
      <c r="BA845" s="98"/>
      <c r="BB845" s="98"/>
      <c r="BC845" s="98"/>
      <c r="BD845" s="98"/>
      <c r="BE845" s="98"/>
      <c r="BF845" s="98"/>
      <c r="BG845" s="98"/>
      <c r="BH845" s="98"/>
      <c r="BI845" s="98"/>
      <c r="BJ845" s="98"/>
      <c r="BK845" s="98"/>
      <c r="BL845" s="98"/>
      <c r="BM845" s="98"/>
      <c r="BN845" s="98"/>
      <c r="BO845" s="98"/>
      <c r="BP845" s="98"/>
      <c r="BQ845" s="98"/>
      <c r="BR845" s="98"/>
      <c r="BS845" s="98"/>
      <c r="BT845" s="98"/>
      <c r="BU845" s="98"/>
      <c r="BV845" s="98"/>
      <c r="BW845" s="98"/>
      <c r="BX845" s="98"/>
      <c r="BY845" s="98"/>
      <c r="BZ845" s="98"/>
      <c r="CA845" s="98"/>
      <c r="CB845" s="98"/>
      <c r="CC845" s="98"/>
      <c r="CD845" s="98"/>
      <c r="CE845" s="98"/>
      <c r="CF845" s="98"/>
      <c r="CG845" s="98"/>
      <c r="CH845" s="98"/>
      <c r="CI845" s="98"/>
      <c r="CJ845" s="98"/>
      <c r="CK845" s="98"/>
      <c r="CL845" s="98"/>
      <c r="CM845" s="98"/>
      <c r="CN845" s="98"/>
      <c r="CO845" s="98"/>
      <c r="CP845" s="98"/>
      <c r="CQ845" s="98"/>
      <c r="CR845" s="98"/>
      <c r="CS845" s="43"/>
      <c r="CT845" s="43"/>
      <c r="CU845" s="43"/>
      <c r="CV845" s="43"/>
      <c r="CW845" s="43"/>
      <c r="CX845" s="43"/>
      <c r="CY845" s="43"/>
      <c r="CZ845" s="43"/>
      <c r="DA845" s="43"/>
      <c r="DB845" s="37"/>
    </row>
    <row r="846" spans="1:106" s="39" customFormat="1" x14ac:dyDescent="0.25">
      <c r="A846" s="63"/>
      <c r="B846" s="173" t="s">
        <v>34</v>
      </c>
      <c r="C846" s="64"/>
      <c r="D846" s="53">
        <v>6</v>
      </c>
      <c r="E846" s="66">
        <v>6</v>
      </c>
      <c r="F846" s="53"/>
      <c r="G846" s="66"/>
      <c r="H846" s="53"/>
      <c r="I846" s="65"/>
      <c r="J846" s="88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  <c r="BA846" s="43"/>
      <c r="BB846" s="43"/>
      <c r="BC846" s="43"/>
      <c r="BD846" s="43"/>
      <c r="BE846" s="43"/>
      <c r="BF846" s="43"/>
      <c r="BG846" s="43"/>
      <c r="BH846" s="43"/>
      <c r="BI846" s="43"/>
      <c r="BJ846" s="43"/>
      <c r="BK846" s="43"/>
      <c r="BL846" s="43"/>
      <c r="BM846" s="43"/>
      <c r="BN846" s="43"/>
      <c r="BO846" s="43"/>
      <c r="BP846" s="43"/>
      <c r="BQ846" s="43"/>
      <c r="BR846" s="43"/>
      <c r="BS846" s="43"/>
      <c r="BT846" s="43"/>
      <c r="BU846" s="43"/>
      <c r="BV846" s="43"/>
      <c r="BW846" s="43"/>
      <c r="BX846" s="43"/>
      <c r="BY846" s="43"/>
      <c r="BZ846" s="43"/>
      <c r="CA846" s="43"/>
      <c r="CB846" s="43"/>
      <c r="CC846" s="43"/>
      <c r="CD846" s="43"/>
      <c r="CE846" s="43"/>
      <c r="CF846" s="43"/>
      <c r="CG846" s="43"/>
      <c r="CH846" s="43"/>
      <c r="CI846" s="43"/>
      <c r="CJ846" s="43"/>
      <c r="CK846" s="43"/>
      <c r="CL846" s="43"/>
      <c r="CM846" s="43"/>
      <c r="CN846" s="43"/>
      <c r="CO846" s="43"/>
      <c r="CP846" s="43"/>
      <c r="CQ846" s="43"/>
      <c r="CR846" s="43"/>
      <c r="CS846" s="43"/>
      <c r="CT846" s="43"/>
      <c r="CU846" s="43"/>
      <c r="CV846" s="43"/>
      <c r="CW846" s="43"/>
      <c r="CX846" s="43"/>
      <c r="CY846" s="43"/>
      <c r="CZ846" s="43"/>
      <c r="DA846" s="43"/>
      <c r="DB846" s="37"/>
    </row>
    <row r="847" spans="1:106" s="39" customFormat="1" x14ac:dyDescent="0.25">
      <c r="A847" s="63"/>
      <c r="B847" s="51" t="s">
        <v>44</v>
      </c>
      <c r="C847" s="64"/>
      <c r="D847" s="53">
        <v>3</v>
      </c>
      <c r="E847" s="66">
        <v>3</v>
      </c>
      <c r="F847" s="53"/>
      <c r="G847" s="66"/>
      <c r="H847" s="53"/>
      <c r="I847" s="65"/>
      <c r="J847" s="88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43"/>
      <c r="BK847" s="43"/>
      <c r="BL847" s="43"/>
      <c r="BM847" s="43"/>
      <c r="BN847" s="43"/>
      <c r="BO847" s="43"/>
      <c r="BP847" s="43"/>
      <c r="BQ847" s="43"/>
      <c r="BR847" s="43"/>
      <c r="BS847" s="43"/>
      <c r="BT847" s="43"/>
      <c r="BU847" s="43"/>
      <c r="BV847" s="43"/>
      <c r="BW847" s="43"/>
      <c r="BX847" s="43"/>
      <c r="BY847" s="43"/>
      <c r="BZ847" s="43"/>
      <c r="CA847" s="43"/>
      <c r="CB847" s="43"/>
      <c r="CC847" s="43"/>
      <c r="CD847" s="43"/>
      <c r="CE847" s="43"/>
      <c r="CF847" s="43"/>
      <c r="CG847" s="43"/>
      <c r="CH847" s="43"/>
      <c r="CI847" s="43"/>
      <c r="CJ847" s="43"/>
      <c r="CK847" s="43"/>
      <c r="CL847" s="43"/>
      <c r="CM847" s="43"/>
      <c r="CN847" s="43"/>
      <c r="CO847" s="43"/>
      <c r="CP847" s="43"/>
      <c r="CQ847" s="43"/>
      <c r="CR847" s="43"/>
      <c r="CS847" s="43"/>
      <c r="CT847" s="43"/>
      <c r="CU847" s="43"/>
      <c r="CV847" s="43"/>
      <c r="CW847" s="43"/>
      <c r="CX847" s="43"/>
      <c r="CY847" s="43"/>
      <c r="CZ847" s="43"/>
      <c r="DA847" s="43"/>
      <c r="DB847" s="37"/>
    </row>
    <row r="848" spans="1:106" s="39" customFormat="1" x14ac:dyDescent="0.25">
      <c r="A848" s="63"/>
      <c r="B848" s="51" t="s">
        <v>32</v>
      </c>
      <c r="C848" s="64"/>
      <c r="D848" s="53">
        <v>5</v>
      </c>
      <c r="E848" s="66">
        <v>4</v>
      </c>
      <c r="F848" s="53"/>
      <c r="G848" s="66"/>
      <c r="H848" s="53"/>
      <c r="I848" s="65"/>
      <c r="J848" s="88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  <c r="AN848" s="43"/>
      <c r="AO848" s="43"/>
      <c r="AP848" s="43"/>
      <c r="AQ848" s="43"/>
      <c r="AR848" s="43"/>
      <c r="AS848" s="43"/>
      <c r="AT848" s="43"/>
      <c r="AU848" s="43"/>
      <c r="AV848" s="43"/>
      <c r="AW848" s="43"/>
      <c r="AX848" s="43"/>
      <c r="AY848" s="43"/>
      <c r="AZ848" s="43"/>
      <c r="BA848" s="43"/>
      <c r="BB848" s="43"/>
      <c r="BC848" s="43"/>
      <c r="BD848" s="43"/>
      <c r="BE848" s="43"/>
      <c r="BF848" s="43"/>
      <c r="BG848" s="43"/>
      <c r="BH848" s="43"/>
      <c r="BI848" s="43"/>
      <c r="BJ848" s="43"/>
      <c r="BK848" s="43"/>
      <c r="BL848" s="43"/>
      <c r="BM848" s="43"/>
      <c r="BN848" s="43"/>
      <c r="BO848" s="43"/>
      <c r="BP848" s="43"/>
      <c r="BQ848" s="43"/>
      <c r="BR848" s="43"/>
      <c r="BS848" s="43"/>
      <c r="BT848" s="43"/>
      <c r="BU848" s="43"/>
      <c r="BV848" s="43"/>
      <c r="BW848" s="43"/>
      <c r="BX848" s="43"/>
      <c r="BY848" s="43"/>
      <c r="BZ848" s="43"/>
      <c r="CA848" s="43"/>
      <c r="CB848" s="43"/>
      <c r="CC848" s="43"/>
      <c r="CD848" s="43"/>
      <c r="CE848" s="43"/>
      <c r="CF848" s="43"/>
      <c r="CG848" s="43"/>
      <c r="CH848" s="43"/>
      <c r="CI848" s="43"/>
      <c r="CJ848" s="43"/>
      <c r="CK848" s="43"/>
      <c r="CL848" s="43"/>
      <c r="CM848" s="43"/>
      <c r="CN848" s="43"/>
      <c r="CO848" s="43"/>
      <c r="CP848" s="43"/>
      <c r="CQ848" s="43"/>
      <c r="CR848" s="43"/>
      <c r="CS848" s="43"/>
      <c r="CT848" s="43"/>
      <c r="CU848" s="43"/>
      <c r="CV848" s="43"/>
      <c r="CW848" s="43"/>
      <c r="CX848" s="43"/>
      <c r="CY848" s="43"/>
      <c r="CZ848" s="43"/>
      <c r="DA848" s="43"/>
      <c r="DB848" s="37"/>
    </row>
    <row r="849" spans="1:106" s="39" customFormat="1" x14ac:dyDescent="0.25">
      <c r="A849" s="63"/>
      <c r="B849" s="51" t="s">
        <v>33</v>
      </c>
      <c r="C849" s="64"/>
      <c r="D849" s="53">
        <v>1.2</v>
      </c>
      <c r="E849" s="66">
        <v>1</v>
      </c>
      <c r="F849" s="53"/>
      <c r="G849" s="66"/>
      <c r="H849" s="53"/>
      <c r="I849" s="65"/>
      <c r="J849" s="88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  <c r="BA849" s="43"/>
      <c r="BB849" s="43"/>
      <c r="BC849" s="43"/>
      <c r="BD849" s="43"/>
      <c r="BE849" s="43"/>
      <c r="BF849" s="43"/>
      <c r="BG849" s="43"/>
      <c r="BH849" s="43"/>
      <c r="BI849" s="43"/>
      <c r="BJ849" s="43"/>
      <c r="BK849" s="43"/>
      <c r="BL849" s="43"/>
      <c r="BM849" s="43"/>
      <c r="BN849" s="43"/>
      <c r="BO849" s="43"/>
      <c r="BP849" s="43"/>
      <c r="BQ849" s="43"/>
      <c r="BR849" s="43"/>
      <c r="BS849" s="43"/>
      <c r="BT849" s="43"/>
      <c r="BU849" s="43"/>
      <c r="BV849" s="43"/>
      <c r="BW849" s="43"/>
      <c r="BX849" s="43"/>
      <c r="BY849" s="43"/>
      <c r="BZ849" s="43"/>
      <c r="CA849" s="43"/>
      <c r="CB849" s="43"/>
      <c r="CC849" s="43"/>
      <c r="CD849" s="43"/>
      <c r="CE849" s="43"/>
      <c r="CF849" s="43"/>
      <c r="CG849" s="43"/>
      <c r="CH849" s="43"/>
      <c r="CI849" s="43"/>
      <c r="CJ849" s="43"/>
      <c r="CK849" s="43"/>
      <c r="CL849" s="43"/>
      <c r="CM849" s="43"/>
      <c r="CN849" s="43"/>
      <c r="CO849" s="43"/>
      <c r="CP849" s="43"/>
      <c r="CQ849" s="43"/>
      <c r="CR849" s="43"/>
      <c r="CS849" s="43"/>
      <c r="CT849" s="43"/>
      <c r="CU849" s="43"/>
      <c r="CV849" s="43"/>
      <c r="CW849" s="43"/>
      <c r="CX849" s="43"/>
      <c r="CY849" s="43"/>
      <c r="CZ849" s="43"/>
      <c r="DA849" s="43"/>
      <c r="DB849" s="37"/>
    </row>
    <row r="850" spans="1:106" s="39" customFormat="1" x14ac:dyDescent="0.25">
      <c r="A850" s="63"/>
      <c r="B850" s="51" t="s">
        <v>43</v>
      </c>
      <c r="C850" s="64"/>
      <c r="D850" s="53">
        <v>2</v>
      </c>
      <c r="E850" s="66">
        <v>2</v>
      </c>
      <c r="F850" s="53"/>
      <c r="G850" s="66"/>
      <c r="H850" s="53"/>
      <c r="I850" s="65"/>
      <c r="J850" s="88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  <c r="BA850" s="43"/>
      <c r="BB850" s="43"/>
      <c r="BC850" s="43"/>
      <c r="BD850" s="43"/>
      <c r="BE850" s="43"/>
      <c r="BF850" s="43"/>
      <c r="BG850" s="43"/>
      <c r="BH850" s="43"/>
      <c r="BI850" s="43"/>
      <c r="BJ850" s="43"/>
      <c r="BK850" s="43"/>
      <c r="BL850" s="43"/>
      <c r="BM850" s="43"/>
      <c r="BN850" s="43"/>
      <c r="BO850" s="43"/>
      <c r="BP850" s="43"/>
      <c r="BQ850" s="43"/>
      <c r="BR850" s="43"/>
      <c r="BS850" s="43"/>
      <c r="BT850" s="43"/>
      <c r="BU850" s="43"/>
      <c r="BV850" s="43"/>
      <c r="BW850" s="43"/>
      <c r="BX850" s="43"/>
      <c r="BY850" s="43"/>
      <c r="BZ850" s="43"/>
      <c r="CA850" s="43"/>
      <c r="CB850" s="43"/>
      <c r="CC850" s="43"/>
      <c r="CD850" s="43"/>
      <c r="CE850" s="43"/>
      <c r="CF850" s="43"/>
      <c r="CG850" s="43"/>
      <c r="CH850" s="43"/>
      <c r="CI850" s="43"/>
      <c r="CJ850" s="43"/>
      <c r="CK850" s="43"/>
      <c r="CL850" s="43"/>
      <c r="CM850" s="43"/>
      <c r="CN850" s="43"/>
      <c r="CO850" s="43"/>
      <c r="CP850" s="43"/>
      <c r="CQ850" s="43"/>
      <c r="CR850" s="43"/>
      <c r="CS850" s="43"/>
      <c r="CT850" s="43"/>
      <c r="CU850" s="43"/>
      <c r="CV850" s="43"/>
      <c r="CW850" s="43"/>
      <c r="CX850" s="43"/>
      <c r="CY850" s="43"/>
      <c r="CZ850" s="43"/>
      <c r="DA850" s="43"/>
      <c r="DB850" s="37"/>
    </row>
    <row r="851" spans="1:106" s="39" customFormat="1" x14ac:dyDescent="0.25">
      <c r="A851" s="63"/>
      <c r="B851" s="51" t="s">
        <v>18</v>
      </c>
      <c r="C851" s="64"/>
      <c r="D851" s="53">
        <v>0.45</v>
      </c>
      <c r="E851" s="66">
        <v>0.45</v>
      </c>
      <c r="F851" s="53"/>
      <c r="G851" s="66"/>
      <c r="H851" s="53"/>
      <c r="I851" s="65"/>
      <c r="J851" s="88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43"/>
      <c r="BK851" s="43"/>
      <c r="BL851" s="43"/>
      <c r="BM851" s="43"/>
      <c r="BN851" s="43"/>
      <c r="BO851" s="43"/>
      <c r="BP851" s="43"/>
      <c r="BQ851" s="43"/>
      <c r="BR851" s="43"/>
      <c r="BS851" s="43"/>
      <c r="BT851" s="43"/>
      <c r="BU851" s="43"/>
      <c r="BV851" s="43"/>
      <c r="BW851" s="43"/>
      <c r="BX851" s="43"/>
      <c r="BY851" s="43"/>
      <c r="BZ851" s="43"/>
      <c r="CA851" s="43"/>
      <c r="CB851" s="43"/>
      <c r="CC851" s="43"/>
      <c r="CD851" s="43"/>
      <c r="CE851" s="43"/>
      <c r="CF851" s="43"/>
      <c r="CG851" s="43"/>
      <c r="CH851" s="43"/>
      <c r="CI851" s="43"/>
      <c r="CJ851" s="43"/>
      <c r="CK851" s="43"/>
      <c r="CL851" s="43"/>
      <c r="CM851" s="43"/>
      <c r="CN851" s="43"/>
      <c r="CO851" s="43"/>
      <c r="CP851" s="43"/>
      <c r="CQ851" s="43"/>
      <c r="CR851" s="43"/>
      <c r="CS851" s="43"/>
      <c r="CT851" s="43"/>
      <c r="CU851" s="43"/>
      <c r="CV851" s="43"/>
      <c r="CW851" s="43"/>
      <c r="CX851" s="43"/>
      <c r="CY851" s="43"/>
      <c r="CZ851" s="43"/>
      <c r="DA851" s="43"/>
      <c r="DB851" s="37"/>
    </row>
    <row r="852" spans="1:106" s="39" customFormat="1" x14ac:dyDescent="0.25">
      <c r="A852" s="63"/>
      <c r="B852" s="51" t="s">
        <v>19</v>
      </c>
      <c r="C852" s="64"/>
      <c r="D852" s="53">
        <v>1</v>
      </c>
      <c r="E852" s="66">
        <v>1</v>
      </c>
      <c r="F852" s="53"/>
      <c r="G852" s="66"/>
      <c r="H852" s="53"/>
      <c r="I852" s="65"/>
      <c r="J852" s="88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43"/>
      <c r="BK852" s="43"/>
      <c r="BL852" s="43"/>
      <c r="BM852" s="43"/>
      <c r="BN852" s="43"/>
      <c r="BO852" s="43"/>
      <c r="BP852" s="43"/>
      <c r="BQ852" s="43"/>
      <c r="BR852" s="43"/>
      <c r="BS852" s="43"/>
      <c r="BT852" s="43"/>
      <c r="BU852" s="43"/>
      <c r="BV852" s="43"/>
      <c r="BW852" s="43"/>
      <c r="BX852" s="43"/>
      <c r="BY852" s="43"/>
      <c r="BZ852" s="43"/>
      <c r="CA852" s="43"/>
      <c r="CB852" s="43"/>
      <c r="CC852" s="43"/>
      <c r="CD852" s="43"/>
      <c r="CE852" s="43"/>
      <c r="CF852" s="43"/>
      <c r="CG852" s="43"/>
      <c r="CH852" s="43"/>
      <c r="CI852" s="43"/>
      <c r="CJ852" s="43"/>
      <c r="CK852" s="43"/>
      <c r="CL852" s="43"/>
      <c r="CM852" s="43"/>
      <c r="CN852" s="43"/>
      <c r="CO852" s="43"/>
      <c r="CP852" s="43"/>
      <c r="CQ852" s="43"/>
      <c r="CR852" s="43"/>
      <c r="CS852" s="43"/>
      <c r="CT852" s="43"/>
      <c r="CU852" s="43"/>
      <c r="CV852" s="43"/>
      <c r="CW852" s="43"/>
      <c r="CX852" s="43"/>
      <c r="CY852" s="43"/>
      <c r="CZ852" s="43"/>
      <c r="DA852" s="43"/>
      <c r="DB852" s="37"/>
    </row>
    <row r="853" spans="1:106" s="42" customFormat="1" ht="15" customHeight="1" x14ac:dyDescent="0.25">
      <c r="A853" s="63" t="s">
        <v>222</v>
      </c>
      <c r="B853" s="51"/>
      <c r="C853" s="64">
        <v>130</v>
      </c>
      <c r="D853" s="64"/>
      <c r="E853" s="81"/>
      <c r="F853" s="64">
        <v>5.5</v>
      </c>
      <c r="G853" s="81">
        <v>5</v>
      </c>
      <c r="H853" s="64">
        <v>23</v>
      </c>
      <c r="I853" s="81">
        <v>159</v>
      </c>
      <c r="J853" s="88" t="s">
        <v>223</v>
      </c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  <c r="BH853" s="43"/>
      <c r="BI853" s="43"/>
      <c r="BJ853" s="43"/>
      <c r="BK853" s="43"/>
      <c r="BL853" s="43"/>
      <c r="BM853" s="43"/>
      <c r="BN853" s="43"/>
      <c r="BO853" s="43"/>
      <c r="BP853" s="43"/>
      <c r="BQ853" s="43"/>
      <c r="BR853" s="43"/>
      <c r="BS853" s="43"/>
      <c r="BT853" s="43"/>
      <c r="BU853" s="43"/>
      <c r="BV853" s="43"/>
      <c r="BW853" s="43"/>
      <c r="BX853" s="43"/>
      <c r="BY853" s="43"/>
      <c r="BZ853" s="43"/>
      <c r="CA853" s="43"/>
      <c r="CB853" s="43"/>
      <c r="CC853" s="43"/>
      <c r="CD853" s="43"/>
      <c r="CE853" s="43"/>
      <c r="CF853" s="43"/>
      <c r="CG853" s="43"/>
      <c r="CH853" s="43"/>
      <c r="CI853" s="43"/>
      <c r="CJ853" s="43"/>
      <c r="CK853" s="43"/>
      <c r="CL853" s="43"/>
      <c r="CM853" s="43"/>
      <c r="CN853" s="43"/>
      <c r="CO853" s="43"/>
      <c r="CP853" s="43"/>
      <c r="CQ853" s="43"/>
      <c r="CR853" s="43"/>
      <c r="CS853" s="43"/>
      <c r="CT853" s="43"/>
      <c r="CU853" s="43"/>
      <c r="CV853" s="43"/>
      <c r="CW853" s="43"/>
      <c r="CX853" s="43"/>
      <c r="CY853" s="43"/>
      <c r="CZ853" s="43"/>
      <c r="DA853" s="43"/>
      <c r="DB853" s="37"/>
    </row>
    <row r="854" spans="1:106" s="42" customFormat="1" x14ac:dyDescent="0.25">
      <c r="A854" s="63"/>
      <c r="B854" s="51" t="s">
        <v>68</v>
      </c>
      <c r="C854" s="64"/>
      <c r="D854" s="64">
        <v>37.700000000000003</v>
      </c>
      <c r="E854" s="81">
        <v>37.700000000000003</v>
      </c>
      <c r="F854" s="64"/>
      <c r="G854" s="81"/>
      <c r="H854" s="64"/>
      <c r="I854" s="81"/>
      <c r="J854" s="88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  <c r="BA854" s="43"/>
      <c r="BB854" s="43"/>
      <c r="BC854" s="43"/>
      <c r="BD854" s="43"/>
      <c r="BE854" s="43"/>
      <c r="BF854" s="43"/>
      <c r="BG854" s="43"/>
      <c r="BH854" s="43"/>
      <c r="BI854" s="43"/>
      <c r="BJ854" s="43"/>
      <c r="BK854" s="43"/>
      <c r="BL854" s="43"/>
      <c r="BM854" s="43"/>
      <c r="BN854" s="43"/>
      <c r="BO854" s="43"/>
      <c r="BP854" s="43"/>
      <c r="BQ854" s="43"/>
      <c r="BR854" s="43"/>
      <c r="BS854" s="43"/>
      <c r="BT854" s="43"/>
      <c r="BU854" s="43"/>
      <c r="BV854" s="43"/>
      <c r="BW854" s="43"/>
      <c r="BX854" s="43"/>
      <c r="BY854" s="43"/>
      <c r="BZ854" s="43"/>
      <c r="CA854" s="43"/>
      <c r="CB854" s="43"/>
      <c r="CC854" s="43"/>
      <c r="CD854" s="43"/>
      <c r="CE854" s="43"/>
      <c r="CF854" s="43"/>
      <c r="CG854" s="43"/>
      <c r="CH854" s="43"/>
      <c r="CI854" s="43"/>
      <c r="CJ854" s="43"/>
      <c r="CK854" s="43"/>
      <c r="CL854" s="43"/>
      <c r="CM854" s="43"/>
      <c r="CN854" s="43"/>
      <c r="CO854" s="43"/>
      <c r="CP854" s="43"/>
      <c r="CQ854" s="43"/>
      <c r="CR854" s="43"/>
      <c r="CS854" s="43"/>
      <c r="CT854" s="43"/>
      <c r="CU854" s="43"/>
      <c r="CV854" s="43"/>
      <c r="CW854" s="43"/>
      <c r="CX854" s="43"/>
      <c r="CY854" s="43"/>
      <c r="CZ854" s="43"/>
      <c r="DA854" s="43"/>
      <c r="DB854" s="37"/>
    </row>
    <row r="855" spans="1:106" s="42" customFormat="1" x14ac:dyDescent="0.25">
      <c r="A855" s="63"/>
      <c r="B855" s="51" t="s">
        <v>17</v>
      </c>
      <c r="C855" s="64"/>
      <c r="D855" s="64">
        <v>80.599999999999994</v>
      </c>
      <c r="E855" s="81">
        <v>80.599999999999994</v>
      </c>
      <c r="F855" s="64"/>
      <c r="G855" s="81"/>
      <c r="H855" s="64"/>
      <c r="I855" s="81"/>
      <c r="J855" s="88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  <c r="AZ855" s="43"/>
      <c r="BA855" s="43"/>
      <c r="BB855" s="43"/>
      <c r="BC855" s="43"/>
      <c r="BD855" s="43"/>
      <c r="BE855" s="43"/>
      <c r="BF855" s="43"/>
      <c r="BG855" s="43"/>
      <c r="BH855" s="43"/>
      <c r="BI855" s="43"/>
      <c r="BJ855" s="43"/>
      <c r="BK855" s="43"/>
      <c r="BL855" s="43"/>
      <c r="BM855" s="43"/>
      <c r="BN855" s="43"/>
      <c r="BO855" s="43"/>
      <c r="BP855" s="43"/>
      <c r="BQ855" s="43"/>
      <c r="BR855" s="43"/>
      <c r="BS855" s="43"/>
      <c r="BT855" s="43"/>
      <c r="BU855" s="43"/>
      <c r="BV855" s="43"/>
      <c r="BW855" s="43"/>
      <c r="BX855" s="43"/>
      <c r="BY855" s="43"/>
      <c r="BZ855" s="43"/>
      <c r="CA855" s="43"/>
      <c r="CB855" s="43"/>
      <c r="CC855" s="43"/>
      <c r="CD855" s="43"/>
      <c r="CE855" s="43"/>
      <c r="CF855" s="43"/>
      <c r="CG855" s="43"/>
      <c r="CH855" s="43"/>
      <c r="CI855" s="43"/>
      <c r="CJ855" s="43"/>
      <c r="CK855" s="43"/>
      <c r="CL855" s="43"/>
      <c r="CM855" s="43"/>
      <c r="CN855" s="43"/>
      <c r="CO855" s="43"/>
      <c r="CP855" s="43"/>
      <c r="CQ855" s="43"/>
      <c r="CR855" s="43"/>
      <c r="CS855" s="43"/>
      <c r="CT855" s="43"/>
      <c r="CU855" s="43"/>
      <c r="CV855" s="43"/>
      <c r="CW855" s="43"/>
      <c r="CX855" s="43"/>
      <c r="CY855" s="43"/>
      <c r="CZ855" s="43"/>
      <c r="DA855" s="43"/>
      <c r="DB855" s="37"/>
    </row>
    <row r="856" spans="1:106" s="42" customFormat="1" x14ac:dyDescent="0.25">
      <c r="A856" s="63"/>
      <c r="B856" s="51" t="s">
        <v>224</v>
      </c>
      <c r="C856" s="64"/>
      <c r="D856" s="64"/>
      <c r="E856" s="81">
        <v>107</v>
      </c>
      <c r="F856" s="64"/>
      <c r="G856" s="81"/>
      <c r="H856" s="64"/>
      <c r="I856" s="81"/>
      <c r="J856" s="88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  <c r="BA856" s="43"/>
      <c r="BB856" s="43"/>
      <c r="BC856" s="43"/>
      <c r="BD856" s="43"/>
      <c r="BE856" s="43"/>
      <c r="BF856" s="43"/>
      <c r="BG856" s="43"/>
      <c r="BH856" s="43"/>
      <c r="BI856" s="43"/>
      <c r="BJ856" s="43"/>
      <c r="BK856" s="43"/>
      <c r="BL856" s="43"/>
      <c r="BM856" s="43"/>
      <c r="BN856" s="43"/>
      <c r="BO856" s="43"/>
      <c r="BP856" s="43"/>
      <c r="BQ856" s="43"/>
      <c r="BR856" s="43"/>
      <c r="BS856" s="43"/>
      <c r="BT856" s="43"/>
      <c r="BU856" s="43"/>
      <c r="BV856" s="43"/>
      <c r="BW856" s="43"/>
      <c r="BX856" s="43"/>
      <c r="BY856" s="43"/>
      <c r="BZ856" s="43"/>
      <c r="CA856" s="43"/>
      <c r="CB856" s="43"/>
      <c r="CC856" s="43"/>
      <c r="CD856" s="43"/>
      <c r="CE856" s="43"/>
      <c r="CF856" s="43"/>
      <c r="CG856" s="43"/>
      <c r="CH856" s="43"/>
      <c r="CI856" s="43"/>
      <c r="CJ856" s="43"/>
      <c r="CK856" s="43"/>
      <c r="CL856" s="43"/>
      <c r="CM856" s="43"/>
      <c r="CN856" s="43"/>
      <c r="CO856" s="43"/>
      <c r="CP856" s="43"/>
      <c r="CQ856" s="43"/>
      <c r="CR856" s="43"/>
      <c r="CS856" s="43"/>
      <c r="CT856" s="43"/>
      <c r="CU856" s="43"/>
      <c r="CV856" s="43"/>
      <c r="CW856" s="43"/>
      <c r="CX856" s="43"/>
      <c r="CY856" s="43"/>
      <c r="CZ856" s="43"/>
      <c r="DA856" s="43"/>
      <c r="DB856" s="37"/>
    </row>
    <row r="857" spans="1:106" s="42" customFormat="1" x14ac:dyDescent="0.25">
      <c r="A857" s="63"/>
      <c r="B857" s="51" t="s">
        <v>20</v>
      </c>
      <c r="C857" s="64"/>
      <c r="D857" s="64">
        <v>5</v>
      </c>
      <c r="E857" s="81">
        <v>5</v>
      </c>
      <c r="F857" s="64"/>
      <c r="G857" s="81"/>
      <c r="H857" s="64"/>
      <c r="I857" s="81"/>
      <c r="J857" s="88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  <c r="AN857" s="43"/>
      <c r="AO857" s="43"/>
      <c r="AP857" s="43"/>
      <c r="AQ857" s="43"/>
      <c r="AR857" s="43"/>
      <c r="AS857" s="43"/>
      <c r="AT857" s="43"/>
      <c r="AU857" s="43"/>
      <c r="AV857" s="43"/>
      <c r="AW857" s="43"/>
      <c r="AX857" s="43"/>
      <c r="AY857" s="43"/>
      <c r="AZ857" s="43"/>
      <c r="BA857" s="43"/>
      <c r="BB857" s="43"/>
      <c r="BC857" s="43"/>
      <c r="BD857" s="43"/>
      <c r="BE857" s="43"/>
      <c r="BF857" s="43"/>
      <c r="BG857" s="43"/>
      <c r="BH857" s="43"/>
      <c r="BI857" s="43"/>
      <c r="BJ857" s="43"/>
      <c r="BK857" s="43"/>
      <c r="BL857" s="43"/>
      <c r="BM857" s="43"/>
      <c r="BN857" s="43"/>
      <c r="BO857" s="43"/>
      <c r="BP857" s="43"/>
      <c r="BQ857" s="43"/>
      <c r="BR857" s="43"/>
      <c r="BS857" s="43"/>
      <c r="BT857" s="43"/>
      <c r="BU857" s="43"/>
      <c r="BV857" s="43"/>
      <c r="BW857" s="43"/>
      <c r="BX857" s="43"/>
      <c r="BY857" s="43"/>
      <c r="BZ857" s="43"/>
      <c r="CA857" s="43"/>
      <c r="CB857" s="43"/>
      <c r="CC857" s="43"/>
      <c r="CD857" s="43"/>
      <c r="CE857" s="43"/>
      <c r="CF857" s="43"/>
      <c r="CG857" s="43"/>
      <c r="CH857" s="43"/>
      <c r="CI857" s="43"/>
      <c r="CJ857" s="43"/>
      <c r="CK857" s="43"/>
      <c r="CL857" s="43"/>
      <c r="CM857" s="43"/>
      <c r="CN857" s="43"/>
      <c r="CO857" s="43"/>
      <c r="CP857" s="43"/>
      <c r="CQ857" s="43"/>
      <c r="CR857" s="43"/>
      <c r="CS857" s="43"/>
      <c r="CT857" s="43"/>
      <c r="CU857" s="43"/>
      <c r="CV857" s="43"/>
      <c r="CW857" s="43"/>
      <c r="CX857" s="43"/>
      <c r="CY857" s="43"/>
      <c r="CZ857" s="43"/>
      <c r="DA857" s="43"/>
      <c r="DB857" s="37"/>
    </row>
    <row r="858" spans="1:106" s="42" customFormat="1" x14ac:dyDescent="0.25">
      <c r="A858" s="63"/>
      <c r="B858" s="51" t="s">
        <v>32</v>
      </c>
      <c r="C858" s="64"/>
      <c r="D858" s="64">
        <v>16.25</v>
      </c>
      <c r="E858" s="81">
        <v>13</v>
      </c>
      <c r="F858" s="64"/>
      <c r="G858" s="81"/>
      <c r="H858" s="64"/>
      <c r="I858" s="81"/>
      <c r="J858" s="88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  <c r="AN858" s="43"/>
      <c r="AO858" s="43"/>
      <c r="AP858" s="43"/>
      <c r="AQ858" s="43"/>
      <c r="AR858" s="43"/>
      <c r="AS858" s="43"/>
      <c r="AT858" s="43"/>
      <c r="AU858" s="43"/>
      <c r="AV858" s="43"/>
      <c r="AW858" s="43"/>
      <c r="AX858" s="43"/>
      <c r="AY858" s="43"/>
      <c r="AZ858" s="43"/>
      <c r="BA858" s="43"/>
      <c r="BB858" s="43"/>
      <c r="BC858" s="43"/>
      <c r="BD858" s="43"/>
      <c r="BE858" s="43"/>
      <c r="BF858" s="43"/>
      <c r="BG858" s="43"/>
      <c r="BH858" s="43"/>
      <c r="BI858" s="43"/>
      <c r="BJ858" s="43"/>
      <c r="BK858" s="43"/>
      <c r="BL858" s="43"/>
      <c r="BM858" s="43"/>
      <c r="BN858" s="43"/>
      <c r="BO858" s="43"/>
      <c r="BP858" s="43"/>
      <c r="BQ858" s="43"/>
      <c r="BR858" s="43"/>
      <c r="BS858" s="43"/>
      <c r="BT858" s="43"/>
      <c r="BU858" s="43"/>
      <c r="BV858" s="43"/>
      <c r="BW858" s="43"/>
      <c r="BX858" s="43"/>
      <c r="BY858" s="43"/>
      <c r="BZ858" s="43"/>
      <c r="CA858" s="43"/>
      <c r="CB858" s="43"/>
      <c r="CC858" s="43"/>
      <c r="CD858" s="43"/>
      <c r="CE858" s="43"/>
      <c r="CF858" s="43"/>
      <c r="CG858" s="43"/>
      <c r="CH858" s="43"/>
      <c r="CI858" s="43"/>
      <c r="CJ858" s="43"/>
      <c r="CK858" s="43"/>
      <c r="CL858" s="43"/>
      <c r="CM858" s="43"/>
      <c r="CN858" s="43"/>
      <c r="CO858" s="43"/>
      <c r="CP858" s="43"/>
      <c r="CQ858" s="43"/>
      <c r="CR858" s="43"/>
      <c r="CS858" s="43"/>
      <c r="CT858" s="43"/>
      <c r="CU858" s="43"/>
      <c r="CV858" s="43"/>
      <c r="CW858" s="43"/>
      <c r="CX858" s="43"/>
      <c r="CY858" s="43"/>
      <c r="CZ858" s="43"/>
      <c r="DA858" s="43"/>
      <c r="DB858" s="37"/>
    </row>
    <row r="859" spans="1:106" s="42" customFormat="1" ht="31.5" x14ac:dyDescent="0.25">
      <c r="A859" s="63"/>
      <c r="B859" s="51" t="s">
        <v>225</v>
      </c>
      <c r="C859" s="76"/>
      <c r="D859" s="64"/>
      <c r="E859" s="81">
        <v>11.9</v>
      </c>
      <c r="F859" s="64"/>
      <c r="G859" s="81"/>
      <c r="H859" s="64"/>
      <c r="I859" s="81"/>
      <c r="J859" s="88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  <c r="AN859" s="43"/>
      <c r="AO859" s="43"/>
      <c r="AP859" s="43"/>
      <c r="AQ859" s="43"/>
      <c r="AR859" s="43"/>
      <c r="AS859" s="43"/>
      <c r="AT859" s="43"/>
      <c r="AU859" s="43"/>
      <c r="AV859" s="43"/>
      <c r="AW859" s="43"/>
      <c r="AX859" s="43"/>
      <c r="AY859" s="43"/>
      <c r="AZ859" s="43"/>
      <c r="BA859" s="43"/>
      <c r="BB859" s="43"/>
      <c r="BC859" s="43"/>
      <c r="BD859" s="43"/>
      <c r="BE859" s="43"/>
      <c r="BF859" s="43"/>
      <c r="BG859" s="43"/>
      <c r="BH859" s="43"/>
      <c r="BI859" s="43"/>
      <c r="BJ859" s="43"/>
      <c r="BK859" s="43"/>
      <c r="BL859" s="43"/>
      <c r="BM859" s="43"/>
      <c r="BN859" s="43"/>
      <c r="BO859" s="43"/>
      <c r="BP859" s="43"/>
      <c r="BQ859" s="43"/>
      <c r="BR859" s="43"/>
      <c r="BS859" s="43"/>
      <c r="BT859" s="43"/>
      <c r="BU859" s="43"/>
      <c r="BV859" s="43"/>
      <c r="BW859" s="43"/>
      <c r="BX859" s="43"/>
      <c r="BY859" s="43"/>
      <c r="BZ859" s="43"/>
      <c r="CA859" s="43"/>
      <c r="CB859" s="43"/>
      <c r="CC859" s="43"/>
      <c r="CD859" s="43"/>
      <c r="CE859" s="43"/>
      <c r="CF859" s="43"/>
      <c r="CG859" s="43"/>
      <c r="CH859" s="43"/>
      <c r="CI859" s="43"/>
      <c r="CJ859" s="43"/>
      <c r="CK859" s="43"/>
      <c r="CL859" s="43"/>
      <c r="CM859" s="43"/>
      <c r="CN859" s="43"/>
      <c r="CO859" s="43"/>
      <c r="CP859" s="43"/>
      <c r="CQ859" s="43"/>
      <c r="CR859" s="43"/>
      <c r="CS859" s="43"/>
      <c r="CT859" s="43"/>
      <c r="CU859" s="43"/>
      <c r="CV859" s="43"/>
      <c r="CW859" s="43"/>
      <c r="CX859" s="43"/>
      <c r="CY859" s="43"/>
      <c r="CZ859" s="43"/>
      <c r="DA859" s="43"/>
      <c r="DB859" s="37"/>
    </row>
    <row r="860" spans="1:106" s="42" customFormat="1" x14ac:dyDescent="0.25">
      <c r="A860" s="63"/>
      <c r="B860" s="51" t="s">
        <v>33</v>
      </c>
      <c r="C860" s="76"/>
      <c r="D860" s="64">
        <v>15.48</v>
      </c>
      <c r="E860" s="81">
        <v>13</v>
      </c>
      <c r="F860" s="64"/>
      <c r="G860" s="81"/>
      <c r="H860" s="64"/>
      <c r="I860" s="81"/>
      <c r="J860" s="88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  <c r="BH860" s="43"/>
      <c r="BI860" s="43"/>
      <c r="BJ860" s="43"/>
      <c r="BK860" s="43"/>
      <c r="BL860" s="43"/>
      <c r="BM860" s="43"/>
      <c r="BN860" s="43"/>
      <c r="BO860" s="43"/>
      <c r="BP860" s="43"/>
      <c r="BQ860" s="43"/>
      <c r="BR860" s="43"/>
      <c r="BS860" s="43"/>
      <c r="BT860" s="43"/>
      <c r="BU860" s="43"/>
      <c r="BV860" s="43"/>
      <c r="BW860" s="43"/>
      <c r="BX860" s="43"/>
      <c r="BY860" s="43"/>
      <c r="BZ860" s="43"/>
      <c r="CA860" s="43"/>
      <c r="CB860" s="43"/>
      <c r="CC860" s="43"/>
      <c r="CD860" s="43"/>
      <c r="CE860" s="43"/>
      <c r="CF860" s="43"/>
      <c r="CG860" s="43"/>
      <c r="CH860" s="43"/>
      <c r="CI860" s="43"/>
      <c r="CJ860" s="43"/>
      <c r="CK860" s="43"/>
      <c r="CL860" s="43"/>
      <c r="CM860" s="43"/>
      <c r="CN860" s="43"/>
      <c r="CO860" s="43"/>
      <c r="CP860" s="43"/>
      <c r="CQ860" s="43"/>
      <c r="CR860" s="43"/>
      <c r="CS860" s="43"/>
      <c r="CT860" s="43"/>
      <c r="CU860" s="43"/>
      <c r="CV860" s="43"/>
      <c r="CW860" s="43"/>
      <c r="CX860" s="43"/>
      <c r="CY860" s="43"/>
      <c r="CZ860" s="43"/>
      <c r="DA860" s="43"/>
      <c r="DB860" s="37"/>
    </row>
    <row r="861" spans="1:106" s="42" customFormat="1" ht="31.5" x14ac:dyDescent="0.25">
      <c r="A861" s="63"/>
      <c r="B861" s="51" t="s">
        <v>226</v>
      </c>
      <c r="C861" s="76"/>
      <c r="D861" s="64"/>
      <c r="E861" s="81">
        <v>6.5</v>
      </c>
      <c r="F861" s="64"/>
      <c r="G861" s="81"/>
      <c r="H861" s="64"/>
      <c r="I861" s="81"/>
      <c r="J861" s="88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  <c r="AZ861" s="43"/>
      <c r="BA861" s="43"/>
      <c r="BB861" s="43"/>
      <c r="BC861" s="43"/>
      <c r="BD861" s="43"/>
      <c r="BE861" s="43"/>
      <c r="BF861" s="43"/>
      <c r="BG861" s="43"/>
      <c r="BH861" s="43"/>
      <c r="BI861" s="43"/>
      <c r="BJ861" s="43"/>
      <c r="BK861" s="43"/>
      <c r="BL861" s="43"/>
      <c r="BM861" s="43"/>
      <c r="BN861" s="43"/>
      <c r="BO861" s="43"/>
      <c r="BP861" s="43"/>
      <c r="BQ861" s="43"/>
      <c r="BR861" s="43"/>
      <c r="BS861" s="43"/>
      <c r="BT861" s="43"/>
      <c r="BU861" s="43"/>
      <c r="BV861" s="43"/>
      <c r="BW861" s="43"/>
      <c r="BX861" s="43"/>
      <c r="BY861" s="43"/>
      <c r="BZ861" s="43"/>
      <c r="CA861" s="43"/>
      <c r="CB861" s="43"/>
      <c r="CC861" s="43"/>
      <c r="CD861" s="43"/>
      <c r="CE861" s="43"/>
      <c r="CF861" s="43"/>
      <c r="CG861" s="43"/>
      <c r="CH861" s="43"/>
      <c r="CI861" s="43"/>
      <c r="CJ861" s="43"/>
      <c r="CK861" s="43"/>
      <c r="CL861" s="43"/>
      <c r="CM861" s="43"/>
      <c r="CN861" s="43"/>
      <c r="CO861" s="43"/>
      <c r="CP861" s="43"/>
      <c r="CQ861" s="43"/>
      <c r="CR861" s="43"/>
      <c r="CS861" s="43"/>
      <c r="CT861" s="43"/>
      <c r="CU861" s="43"/>
      <c r="CV861" s="43"/>
      <c r="CW861" s="43"/>
      <c r="CX861" s="43"/>
      <c r="CY861" s="43"/>
      <c r="CZ861" s="43"/>
      <c r="DA861" s="43"/>
      <c r="DB861" s="37"/>
    </row>
    <row r="862" spans="1:106" s="42" customFormat="1" x14ac:dyDescent="0.25">
      <c r="A862" s="63"/>
      <c r="B862" s="51" t="s">
        <v>19</v>
      </c>
      <c r="C862" s="76"/>
      <c r="D862" s="64">
        <v>0.3</v>
      </c>
      <c r="E862" s="81">
        <v>0.3</v>
      </c>
      <c r="F862" s="64"/>
      <c r="G862" s="81"/>
      <c r="H862" s="64"/>
      <c r="I862" s="81"/>
      <c r="J862" s="88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  <c r="AN862" s="43"/>
      <c r="AO862" s="43"/>
      <c r="AP862" s="43"/>
      <c r="AQ862" s="43"/>
      <c r="AR862" s="43"/>
      <c r="AS862" s="43"/>
      <c r="AT862" s="43"/>
      <c r="AU862" s="43"/>
      <c r="AV862" s="43"/>
      <c r="AW862" s="43"/>
      <c r="AX862" s="43"/>
      <c r="AY862" s="43"/>
      <c r="AZ862" s="43"/>
      <c r="BA862" s="43"/>
      <c r="BB862" s="43"/>
      <c r="BC862" s="43"/>
      <c r="BD862" s="43"/>
      <c r="BE862" s="43"/>
      <c r="BF862" s="43"/>
      <c r="BG862" s="43"/>
      <c r="BH862" s="43"/>
      <c r="BI862" s="43"/>
      <c r="BJ862" s="43"/>
      <c r="BK862" s="43"/>
      <c r="BL862" s="43"/>
      <c r="BM862" s="43"/>
      <c r="BN862" s="43"/>
      <c r="BO862" s="43"/>
      <c r="BP862" s="43"/>
      <c r="BQ862" s="43"/>
      <c r="BR862" s="43"/>
      <c r="BS862" s="43"/>
      <c r="BT862" s="43"/>
      <c r="BU862" s="43"/>
      <c r="BV862" s="43"/>
      <c r="BW862" s="43"/>
      <c r="BX862" s="43"/>
      <c r="BY862" s="43"/>
      <c r="BZ862" s="43"/>
      <c r="CA862" s="43"/>
      <c r="CB862" s="43"/>
      <c r="CC862" s="43"/>
      <c r="CD862" s="43"/>
      <c r="CE862" s="43"/>
      <c r="CF862" s="43"/>
      <c r="CG862" s="43"/>
      <c r="CH862" s="43"/>
      <c r="CI862" s="43"/>
      <c r="CJ862" s="43"/>
      <c r="CK862" s="43"/>
      <c r="CL862" s="43"/>
      <c r="CM862" s="43"/>
      <c r="CN862" s="43"/>
      <c r="CO862" s="43"/>
      <c r="CP862" s="43"/>
      <c r="CQ862" s="43"/>
      <c r="CR862" s="43"/>
      <c r="CS862" s="43"/>
      <c r="CT862" s="43"/>
      <c r="CU862" s="43"/>
      <c r="CV862" s="43"/>
      <c r="CW862" s="43"/>
      <c r="CX862" s="43"/>
      <c r="CY862" s="43"/>
      <c r="CZ862" s="43"/>
      <c r="DA862" s="43"/>
      <c r="DB862" s="37"/>
    </row>
    <row r="863" spans="1:106" s="19" customFormat="1" x14ac:dyDescent="0.25">
      <c r="A863" s="177" t="s">
        <v>45</v>
      </c>
      <c r="B863" s="51"/>
      <c r="C863" s="64">
        <v>180</v>
      </c>
      <c r="D863" s="53"/>
      <c r="E863" s="66"/>
      <c r="F863" s="89">
        <v>0.18</v>
      </c>
      <c r="G863" s="138">
        <v>9.6000000000000002E-2</v>
      </c>
      <c r="H863" s="137">
        <v>25.8</v>
      </c>
      <c r="I863" s="178">
        <v>89</v>
      </c>
      <c r="J863" s="173" t="s">
        <v>322</v>
      </c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4"/>
      <c r="AL863" s="74"/>
      <c r="AM863" s="74"/>
      <c r="AN863" s="74"/>
      <c r="AO863" s="74"/>
      <c r="AP863" s="74"/>
      <c r="AQ863" s="74"/>
      <c r="AR863" s="74"/>
      <c r="AS863" s="74"/>
      <c r="AT863" s="74"/>
      <c r="AU863" s="74"/>
      <c r="AV863" s="74"/>
      <c r="AW863" s="74"/>
      <c r="AX863" s="74"/>
      <c r="AY863" s="74"/>
      <c r="AZ863" s="74"/>
      <c r="BA863" s="74"/>
      <c r="BB863" s="74"/>
      <c r="BC863" s="74"/>
      <c r="BD863" s="74"/>
      <c r="BE863" s="74"/>
      <c r="BF863" s="74"/>
      <c r="BG863" s="74"/>
      <c r="BH863" s="74"/>
      <c r="BI863" s="74"/>
      <c r="BJ863" s="74"/>
      <c r="BK863" s="74"/>
      <c r="BL863" s="74"/>
      <c r="BM863" s="74"/>
      <c r="BN863" s="74"/>
      <c r="BO863" s="74"/>
      <c r="BP863" s="74"/>
      <c r="BQ863" s="74"/>
      <c r="BR863" s="74"/>
      <c r="BS863" s="74"/>
      <c r="BT863" s="74"/>
      <c r="BU863" s="74"/>
      <c r="BV863" s="74"/>
      <c r="BW863" s="74"/>
      <c r="BX863" s="74"/>
      <c r="BY863" s="74"/>
      <c r="BZ863" s="74"/>
      <c r="CA863" s="74"/>
      <c r="CB863" s="74"/>
      <c r="CC863" s="74"/>
      <c r="CD863" s="74"/>
      <c r="CE863" s="74"/>
      <c r="CF863" s="74"/>
      <c r="CG863" s="74"/>
      <c r="CH863" s="74"/>
      <c r="CI863" s="74"/>
      <c r="CJ863" s="74"/>
      <c r="CK863" s="74"/>
      <c r="CL863" s="74"/>
      <c r="CM863" s="74"/>
      <c r="CN863" s="74"/>
      <c r="CO863" s="74"/>
      <c r="CP863" s="74"/>
      <c r="CQ863" s="74"/>
      <c r="CR863" s="74"/>
      <c r="CS863" s="74"/>
      <c r="CT863" s="74"/>
      <c r="CU863" s="74"/>
      <c r="CV863" s="74"/>
      <c r="CW863" s="74"/>
      <c r="CX863" s="74"/>
      <c r="CY863" s="74"/>
      <c r="CZ863" s="74"/>
      <c r="DA863" s="74"/>
    </row>
    <row r="864" spans="1:106" s="19" customFormat="1" x14ac:dyDescent="0.25">
      <c r="A864" s="179"/>
      <c r="B864" s="51" t="s">
        <v>323</v>
      </c>
      <c r="C864" s="64"/>
      <c r="D864" s="53">
        <v>18.36</v>
      </c>
      <c r="E864" s="66">
        <v>18</v>
      </c>
      <c r="F864" s="89"/>
      <c r="G864" s="64"/>
      <c r="H864" s="81"/>
      <c r="I864" s="178"/>
      <c r="J864" s="173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4"/>
      <c r="AJ864" s="74"/>
      <c r="AK864" s="74"/>
      <c r="AL864" s="74"/>
      <c r="AM864" s="74"/>
      <c r="AN864" s="74"/>
      <c r="AO864" s="74"/>
      <c r="AP864" s="74"/>
      <c r="AQ864" s="74"/>
      <c r="AR864" s="74"/>
      <c r="AS864" s="74"/>
      <c r="AT864" s="74"/>
      <c r="AU864" s="74"/>
      <c r="AV864" s="74"/>
      <c r="AW864" s="74"/>
      <c r="AX864" s="74"/>
      <c r="AY864" s="74"/>
      <c r="AZ864" s="74"/>
      <c r="BA864" s="74"/>
      <c r="BB864" s="74"/>
      <c r="BC864" s="74"/>
      <c r="BD864" s="74"/>
      <c r="BE864" s="74"/>
      <c r="BF864" s="74"/>
      <c r="BG864" s="74"/>
      <c r="BH864" s="74"/>
      <c r="BI864" s="74"/>
      <c r="BJ864" s="74"/>
      <c r="BK864" s="74"/>
      <c r="BL864" s="74"/>
      <c r="BM864" s="74"/>
      <c r="BN864" s="74"/>
      <c r="BO864" s="74"/>
      <c r="BP864" s="74"/>
      <c r="BQ864" s="74"/>
      <c r="BR864" s="74"/>
      <c r="BS864" s="74"/>
      <c r="BT864" s="74"/>
      <c r="BU864" s="74"/>
      <c r="BV864" s="74"/>
      <c r="BW864" s="74"/>
      <c r="BX864" s="74"/>
      <c r="BY864" s="74"/>
      <c r="BZ864" s="74"/>
      <c r="CA864" s="74"/>
      <c r="CB864" s="74"/>
      <c r="CC864" s="74"/>
      <c r="CD864" s="74"/>
      <c r="CE864" s="74"/>
      <c r="CF864" s="74"/>
      <c r="CG864" s="74"/>
      <c r="CH864" s="74"/>
      <c r="CI864" s="74"/>
      <c r="CJ864" s="74"/>
      <c r="CK864" s="74"/>
      <c r="CL864" s="74"/>
      <c r="CM864" s="74"/>
      <c r="CN864" s="74"/>
      <c r="CO864" s="74"/>
      <c r="CP864" s="74"/>
      <c r="CQ864" s="74"/>
      <c r="CR864" s="74"/>
      <c r="CS864" s="74"/>
      <c r="CT864" s="74"/>
      <c r="CU864" s="74"/>
      <c r="CV864" s="74"/>
      <c r="CW864" s="74"/>
      <c r="CX864" s="74"/>
      <c r="CY864" s="74"/>
      <c r="CZ864" s="74"/>
      <c r="DA864" s="74"/>
    </row>
    <row r="865" spans="1:105" s="19" customFormat="1" x14ac:dyDescent="0.25">
      <c r="A865" s="179"/>
      <c r="B865" s="51" t="s">
        <v>52</v>
      </c>
      <c r="C865" s="64"/>
      <c r="D865" s="53">
        <v>182</v>
      </c>
      <c r="E865" s="66">
        <v>182</v>
      </c>
      <c r="F865" s="89"/>
      <c r="G865" s="64"/>
      <c r="H865" s="81"/>
      <c r="I865" s="178"/>
      <c r="J865" s="173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4"/>
      <c r="AL865" s="74"/>
      <c r="AM865" s="74"/>
      <c r="AN865" s="74"/>
      <c r="AO865" s="74"/>
      <c r="AP865" s="74"/>
      <c r="AQ865" s="74"/>
      <c r="AR865" s="74"/>
      <c r="AS865" s="74"/>
      <c r="AT865" s="74"/>
      <c r="AU865" s="74"/>
      <c r="AV865" s="74"/>
      <c r="AW865" s="74"/>
      <c r="AX865" s="74"/>
      <c r="AY865" s="74"/>
      <c r="AZ865" s="74"/>
      <c r="BA865" s="74"/>
      <c r="BB865" s="74"/>
      <c r="BC865" s="74"/>
      <c r="BD865" s="74"/>
      <c r="BE865" s="74"/>
      <c r="BF865" s="74"/>
      <c r="BG865" s="74"/>
      <c r="BH865" s="74"/>
      <c r="BI865" s="74"/>
      <c r="BJ865" s="74"/>
      <c r="BK865" s="74"/>
      <c r="BL865" s="74"/>
      <c r="BM865" s="74"/>
      <c r="BN865" s="74"/>
      <c r="BO865" s="74"/>
      <c r="BP865" s="74"/>
      <c r="BQ865" s="74"/>
      <c r="BR865" s="74"/>
      <c r="BS865" s="74"/>
      <c r="BT865" s="74"/>
      <c r="BU865" s="74"/>
      <c r="BV865" s="74"/>
      <c r="BW865" s="74"/>
      <c r="BX865" s="74"/>
      <c r="BY865" s="74"/>
      <c r="BZ865" s="74"/>
      <c r="CA865" s="74"/>
      <c r="CB865" s="74"/>
      <c r="CC865" s="74"/>
      <c r="CD865" s="74"/>
      <c r="CE865" s="74"/>
      <c r="CF865" s="74"/>
      <c r="CG865" s="74"/>
      <c r="CH865" s="74"/>
      <c r="CI865" s="74"/>
      <c r="CJ865" s="74"/>
      <c r="CK865" s="74"/>
      <c r="CL865" s="74"/>
      <c r="CM865" s="74"/>
      <c r="CN865" s="74"/>
      <c r="CO865" s="74"/>
      <c r="CP865" s="74"/>
      <c r="CQ865" s="74"/>
      <c r="CR865" s="74"/>
      <c r="CS865" s="74"/>
      <c r="CT865" s="74"/>
      <c r="CU865" s="74"/>
      <c r="CV865" s="74"/>
      <c r="CW865" s="74"/>
      <c r="CX865" s="74"/>
      <c r="CY865" s="74"/>
      <c r="CZ865" s="74"/>
      <c r="DA865" s="74"/>
    </row>
    <row r="866" spans="1:105" s="19" customFormat="1" x14ac:dyDescent="0.25">
      <c r="A866" s="179"/>
      <c r="B866" s="51" t="s">
        <v>18</v>
      </c>
      <c r="C866" s="64"/>
      <c r="D866" s="53">
        <v>5</v>
      </c>
      <c r="E866" s="66">
        <v>5</v>
      </c>
      <c r="F866" s="89"/>
      <c r="G866" s="64"/>
      <c r="H866" s="81"/>
      <c r="I866" s="178"/>
      <c r="J866" s="173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4"/>
      <c r="AJ866" s="74"/>
      <c r="AK866" s="74"/>
      <c r="AL866" s="74"/>
      <c r="AM866" s="74"/>
      <c r="AN866" s="74"/>
      <c r="AO866" s="74"/>
      <c r="AP866" s="74"/>
      <c r="AQ866" s="74"/>
      <c r="AR866" s="74"/>
      <c r="AS866" s="74"/>
      <c r="AT866" s="74"/>
      <c r="AU866" s="74"/>
      <c r="AV866" s="74"/>
      <c r="AW866" s="74"/>
      <c r="AX866" s="74"/>
      <c r="AY866" s="74"/>
      <c r="AZ866" s="74"/>
      <c r="BA866" s="74"/>
      <c r="BB866" s="74"/>
      <c r="BC866" s="74"/>
      <c r="BD866" s="74"/>
      <c r="BE866" s="74"/>
      <c r="BF866" s="74"/>
      <c r="BG866" s="74"/>
      <c r="BH866" s="74"/>
      <c r="BI866" s="74"/>
      <c r="BJ866" s="74"/>
      <c r="BK866" s="74"/>
      <c r="BL866" s="74"/>
      <c r="BM866" s="74"/>
      <c r="BN866" s="74"/>
      <c r="BO866" s="74"/>
      <c r="BP866" s="74"/>
      <c r="BQ866" s="74"/>
      <c r="BR866" s="74"/>
      <c r="BS866" s="74"/>
      <c r="BT866" s="74"/>
      <c r="BU866" s="74"/>
      <c r="BV866" s="74"/>
      <c r="BW866" s="74"/>
      <c r="BX866" s="74"/>
      <c r="BY866" s="74"/>
      <c r="BZ866" s="74"/>
      <c r="CA866" s="74"/>
      <c r="CB866" s="74"/>
      <c r="CC866" s="74"/>
      <c r="CD866" s="74"/>
      <c r="CE866" s="74"/>
      <c r="CF866" s="74"/>
      <c r="CG866" s="74"/>
      <c r="CH866" s="74"/>
      <c r="CI866" s="74"/>
      <c r="CJ866" s="74"/>
      <c r="CK866" s="74"/>
      <c r="CL866" s="74"/>
      <c r="CM866" s="74"/>
      <c r="CN866" s="74"/>
      <c r="CO866" s="74"/>
      <c r="CP866" s="74"/>
      <c r="CQ866" s="74"/>
      <c r="CR866" s="74"/>
      <c r="CS866" s="74"/>
      <c r="CT866" s="74"/>
      <c r="CU866" s="74"/>
      <c r="CV866" s="74"/>
      <c r="CW866" s="74"/>
      <c r="CX866" s="74"/>
      <c r="CY866" s="74"/>
      <c r="CZ866" s="74"/>
      <c r="DA866" s="74"/>
    </row>
    <row r="867" spans="1:105" ht="16.5" thickBot="1" x14ac:dyDescent="0.3">
      <c r="A867" s="105" t="s">
        <v>46</v>
      </c>
      <c r="B867" s="106"/>
      <c r="C867" s="107">
        <v>37.5</v>
      </c>
      <c r="D867" s="108">
        <v>37.5</v>
      </c>
      <c r="E867" s="108">
        <v>37.5</v>
      </c>
      <c r="F867" s="109">
        <v>1.8</v>
      </c>
      <c r="G867" s="109">
        <v>0.4</v>
      </c>
      <c r="H867" s="109">
        <v>18</v>
      </c>
      <c r="I867" s="109">
        <v>82.5</v>
      </c>
      <c r="J867" s="221"/>
    </row>
    <row r="868" spans="1:105" ht="16.5" thickBot="1" x14ac:dyDescent="0.3">
      <c r="A868" s="78" t="s">
        <v>26</v>
      </c>
      <c r="B868" s="79"/>
      <c r="C868" s="80">
        <v>693.5</v>
      </c>
      <c r="D868" s="182"/>
      <c r="E868" s="61"/>
      <c r="F868" s="62">
        <f>SUM(F827:F867)</f>
        <v>21.79</v>
      </c>
      <c r="G868" s="62">
        <f>SUM(G827:G867)</f>
        <v>15.546000000000001</v>
      </c>
      <c r="H868" s="62">
        <f>SUM(H827:H867)</f>
        <v>100.7</v>
      </c>
      <c r="I868" s="62">
        <f>SUM(I827:I867)</f>
        <v>651.54999999999995</v>
      </c>
      <c r="J868" s="188"/>
    </row>
    <row r="869" spans="1:105" x14ac:dyDescent="0.25">
      <c r="A869" s="83"/>
      <c r="B869" s="84" t="s">
        <v>47</v>
      </c>
      <c r="C869" s="85"/>
      <c r="D869" s="54"/>
      <c r="E869" s="261"/>
      <c r="F869" s="259"/>
      <c r="G869" s="54"/>
      <c r="H869" s="260"/>
      <c r="I869" s="259"/>
      <c r="J869" s="188"/>
    </row>
    <row r="870" spans="1:105" s="18" customFormat="1" ht="15" x14ac:dyDescent="0.25">
      <c r="A870" s="99" t="s">
        <v>304</v>
      </c>
      <c r="B870" s="199"/>
      <c r="C870" s="200">
        <v>50</v>
      </c>
      <c r="D870" s="201"/>
      <c r="E870" s="102"/>
      <c r="F870" s="104">
        <v>4</v>
      </c>
      <c r="G870" s="104">
        <v>5.6</v>
      </c>
      <c r="H870" s="102">
        <v>44</v>
      </c>
      <c r="I870" s="104">
        <v>237.6</v>
      </c>
      <c r="J870" s="111" t="s">
        <v>292</v>
      </c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  <c r="AT870" s="48"/>
      <c r="AU870" s="48"/>
      <c r="AV870" s="48"/>
      <c r="AW870" s="48"/>
      <c r="AX870" s="48"/>
      <c r="AY870" s="48"/>
      <c r="AZ870" s="48"/>
      <c r="BA870" s="48"/>
      <c r="BB870" s="48"/>
      <c r="BC870" s="48"/>
      <c r="BD870" s="48"/>
      <c r="BE870" s="48"/>
      <c r="BF870" s="48"/>
      <c r="BG870" s="48"/>
      <c r="BH870" s="48"/>
      <c r="BI870" s="48"/>
      <c r="BJ870" s="48"/>
      <c r="BK870" s="48"/>
      <c r="BL870" s="48"/>
      <c r="BM870" s="48"/>
      <c r="BN870" s="48"/>
      <c r="BO870" s="48"/>
      <c r="BP870" s="48"/>
      <c r="BQ870" s="48"/>
      <c r="BR870" s="48"/>
      <c r="BS870" s="48"/>
      <c r="BT870" s="48"/>
      <c r="BU870" s="48"/>
      <c r="BV870" s="48"/>
      <c r="BW870" s="48"/>
      <c r="BX870" s="48"/>
      <c r="BY870" s="48"/>
      <c r="BZ870" s="48"/>
      <c r="CA870" s="48"/>
      <c r="CB870" s="48"/>
      <c r="CC870" s="48"/>
      <c r="CD870" s="48"/>
      <c r="CE870" s="48"/>
      <c r="CF870" s="48"/>
      <c r="CG870" s="48"/>
      <c r="CH870" s="48"/>
      <c r="CI870" s="48"/>
      <c r="CJ870" s="48"/>
      <c r="CK870" s="48"/>
      <c r="CL870" s="48"/>
      <c r="CM870" s="48"/>
      <c r="CN870" s="48"/>
      <c r="CO870" s="48"/>
      <c r="CP870" s="48"/>
      <c r="CQ870" s="48"/>
      <c r="CR870" s="48"/>
      <c r="CS870" s="48"/>
      <c r="CT870" s="48"/>
      <c r="CU870" s="48"/>
      <c r="CV870" s="48"/>
      <c r="CW870" s="48"/>
      <c r="CX870" s="48"/>
      <c r="CY870" s="48"/>
      <c r="CZ870" s="48"/>
      <c r="DA870" s="48"/>
    </row>
    <row r="871" spans="1:105" s="18" customFormat="1" ht="15" x14ac:dyDescent="0.25">
      <c r="A871" s="99"/>
      <c r="B871" s="199" t="s">
        <v>43</v>
      </c>
      <c r="C871" s="200"/>
      <c r="D871" s="201">
        <v>22.1</v>
      </c>
      <c r="E871" s="102">
        <v>22.1</v>
      </c>
      <c r="F871" s="104"/>
      <c r="G871" s="104"/>
      <c r="H871" s="102"/>
      <c r="I871" s="104"/>
      <c r="J871" s="111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  <c r="AV871" s="48"/>
      <c r="AW871" s="48"/>
      <c r="AX871" s="48"/>
      <c r="AY871" s="48"/>
      <c r="AZ871" s="48"/>
      <c r="BA871" s="48"/>
      <c r="BB871" s="48"/>
      <c r="BC871" s="48"/>
      <c r="BD871" s="48"/>
      <c r="BE871" s="48"/>
      <c r="BF871" s="48"/>
      <c r="BG871" s="48"/>
      <c r="BH871" s="48"/>
      <c r="BI871" s="48"/>
      <c r="BJ871" s="48"/>
      <c r="BK871" s="48"/>
      <c r="BL871" s="48"/>
      <c r="BM871" s="48"/>
      <c r="BN871" s="48"/>
      <c r="BO871" s="48"/>
      <c r="BP871" s="48"/>
      <c r="BQ871" s="48"/>
      <c r="BR871" s="48"/>
      <c r="BS871" s="48"/>
      <c r="BT871" s="48"/>
      <c r="BU871" s="48"/>
      <c r="BV871" s="48"/>
      <c r="BW871" s="48"/>
      <c r="BX871" s="48"/>
      <c r="BY871" s="48"/>
      <c r="BZ871" s="48"/>
      <c r="CA871" s="48"/>
      <c r="CB871" s="48"/>
      <c r="CC871" s="48"/>
      <c r="CD871" s="48"/>
      <c r="CE871" s="48"/>
      <c r="CF871" s="48"/>
      <c r="CG871" s="48"/>
      <c r="CH871" s="48"/>
      <c r="CI871" s="48"/>
      <c r="CJ871" s="48"/>
      <c r="CK871" s="48"/>
      <c r="CL871" s="48"/>
      <c r="CM871" s="48"/>
      <c r="CN871" s="48"/>
      <c r="CO871" s="48"/>
      <c r="CP871" s="48"/>
      <c r="CQ871" s="48"/>
      <c r="CR871" s="48"/>
      <c r="CS871" s="48"/>
      <c r="CT871" s="48"/>
      <c r="CU871" s="48"/>
      <c r="CV871" s="48"/>
      <c r="CW871" s="48"/>
      <c r="CX871" s="48"/>
      <c r="CY871" s="48"/>
      <c r="CZ871" s="48"/>
      <c r="DA871" s="48"/>
    </row>
    <row r="872" spans="1:105" s="18" customFormat="1" ht="15" x14ac:dyDescent="0.25">
      <c r="A872" s="99"/>
      <c r="B872" s="199" t="s">
        <v>50</v>
      </c>
      <c r="C872" s="200"/>
      <c r="D872" s="201">
        <v>1.38</v>
      </c>
      <c r="E872" s="102">
        <v>1.38</v>
      </c>
      <c r="F872" s="104"/>
      <c r="G872" s="104"/>
      <c r="H872" s="102"/>
      <c r="I872" s="104"/>
      <c r="J872" s="111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  <c r="AT872" s="48"/>
      <c r="AU872" s="48"/>
      <c r="AV872" s="48"/>
      <c r="AW872" s="48"/>
      <c r="AX872" s="48"/>
      <c r="AY872" s="48"/>
      <c r="AZ872" s="48"/>
      <c r="BA872" s="48"/>
      <c r="BB872" s="48"/>
      <c r="BC872" s="48"/>
      <c r="BD872" s="48"/>
      <c r="BE872" s="48"/>
      <c r="BF872" s="48"/>
      <c r="BG872" s="48"/>
      <c r="BH872" s="48"/>
      <c r="BI872" s="48"/>
      <c r="BJ872" s="48"/>
      <c r="BK872" s="48"/>
      <c r="BL872" s="48"/>
      <c r="BM872" s="48"/>
      <c r="BN872" s="48"/>
      <c r="BO872" s="48"/>
      <c r="BP872" s="48"/>
      <c r="BQ872" s="48"/>
      <c r="BR872" s="48"/>
      <c r="BS872" s="48"/>
      <c r="BT872" s="48"/>
      <c r="BU872" s="48"/>
      <c r="BV872" s="48"/>
      <c r="BW872" s="48"/>
      <c r="BX872" s="48"/>
      <c r="BY872" s="48"/>
      <c r="BZ872" s="48"/>
      <c r="CA872" s="48"/>
      <c r="CB872" s="48"/>
      <c r="CC872" s="48"/>
      <c r="CD872" s="48"/>
      <c r="CE872" s="48"/>
      <c r="CF872" s="48"/>
      <c r="CG872" s="48"/>
      <c r="CH872" s="48"/>
      <c r="CI872" s="48"/>
      <c r="CJ872" s="48"/>
      <c r="CK872" s="48"/>
      <c r="CL872" s="48"/>
      <c r="CM872" s="48"/>
      <c r="CN872" s="48"/>
      <c r="CO872" s="48"/>
      <c r="CP872" s="48"/>
      <c r="CQ872" s="48"/>
      <c r="CR872" s="48"/>
      <c r="CS872" s="48"/>
      <c r="CT872" s="48"/>
      <c r="CU872" s="48"/>
      <c r="CV872" s="48"/>
      <c r="CW872" s="48"/>
      <c r="CX872" s="48"/>
      <c r="CY872" s="48"/>
      <c r="CZ872" s="48"/>
      <c r="DA872" s="48"/>
    </row>
    <row r="873" spans="1:105" s="18" customFormat="1" ht="15" x14ac:dyDescent="0.25">
      <c r="A873" s="99"/>
      <c r="B873" s="199" t="s">
        <v>39</v>
      </c>
      <c r="C873" s="200"/>
      <c r="D873" s="102">
        <v>0.1</v>
      </c>
      <c r="E873" s="102">
        <v>0.1</v>
      </c>
      <c r="F873" s="102"/>
      <c r="G873" s="102"/>
      <c r="H873" s="201"/>
      <c r="I873" s="102"/>
      <c r="J873" s="111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  <c r="AT873" s="48"/>
      <c r="AU873" s="48"/>
      <c r="AV873" s="48"/>
      <c r="AW873" s="48"/>
      <c r="AX873" s="48"/>
      <c r="AY873" s="48"/>
      <c r="AZ873" s="48"/>
      <c r="BA873" s="48"/>
      <c r="BB873" s="48"/>
      <c r="BC873" s="48"/>
      <c r="BD873" s="48"/>
      <c r="BE873" s="48"/>
      <c r="BF873" s="48"/>
      <c r="BG873" s="48"/>
      <c r="BH873" s="48"/>
      <c r="BI873" s="48"/>
      <c r="BJ873" s="48"/>
      <c r="BK873" s="48"/>
      <c r="BL873" s="48"/>
      <c r="BM873" s="48"/>
      <c r="BN873" s="48"/>
      <c r="BO873" s="48"/>
      <c r="BP873" s="48"/>
      <c r="BQ873" s="48"/>
      <c r="BR873" s="48"/>
      <c r="BS873" s="48"/>
      <c r="BT873" s="48"/>
      <c r="BU873" s="48"/>
      <c r="BV873" s="48"/>
      <c r="BW873" s="48"/>
      <c r="BX873" s="48"/>
      <c r="BY873" s="48"/>
      <c r="BZ873" s="48"/>
      <c r="CA873" s="48"/>
      <c r="CB873" s="48"/>
      <c r="CC873" s="48"/>
      <c r="CD873" s="48"/>
      <c r="CE873" s="48"/>
      <c r="CF873" s="48"/>
      <c r="CG873" s="48"/>
      <c r="CH873" s="48"/>
      <c r="CI873" s="48"/>
      <c r="CJ873" s="48"/>
      <c r="CK873" s="48"/>
      <c r="CL873" s="48"/>
      <c r="CM873" s="48"/>
      <c r="CN873" s="48"/>
      <c r="CO873" s="48"/>
      <c r="CP873" s="48"/>
      <c r="CQ873" s="48"/>
      <c r="CR873" s="48"/>
      <c r="CS873" s="48"/>
      <c r="CT873" s="48"/>
      <c r="CU873" s="48"/>
      <c r="CV873" s="48"/>
      <c r="CW873" s="48"/>
      <c r="CX873" s="48"/>
      <c r="CY873" s="48"/>
      <c r="CZ873" s="48"/>
      <c r="DA873" s="48"/>
    </row>
    <row r="874" spans="1:105" s="18" customFormat="1" ht="15" x14ac:dyDescent="0.25">
      <c r="A874" s="99"/>
      <c r="B874" s="199" t="s">
        <v>53</v>
      </c>
      <c r="C874" s="200"/>
      <c r="D874" s="201">
        <v>0.2</v>
      </c>
      <c r="E874" s="102">
        <v>0.2</v>
      </c>
      <c r="F874" s="201"/>
      <c r="G874" s="102"/>
      <c r="H874" s="201"/>
      <c r="I874" s="104"/>
      <c r="J874" s="111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  <c r="AV874" s="48"/>
      <c r="AW874" s="48"/>
      <c r="AX874" s="48"/>
      <c r="AY874" s="48"/>
      <c r="AZ874" s="48"/>
      <c r="BA874" s="48"/>
      <c r="BB874" s="48"/>
      <c r="BC874" s="48"/>
      <c r="BD874" s="48"/>
      <c r="BE874" s="48"/>
      <c r="BF874" s="48"/>
      <c r="BG874" s="48"/>
      <c r="BH874" s="48"/>
      <c r="BI874" s="48"/>
      <c r="BJ874" s="48"/>
      <c r="BK874" s="48"/>
      <c r="BL874" s="48"/>
      <c r="BM874" s="48"/>
      <c r="BN874" s="48"/>
      <c r="BO874" s="48"/>
      <c r="BP874" s="48"/>
      <c r="BQ874" s="48"/>
      <c r="BR874" s="48"/>
      <c r="BS874" s="48"/>
      <c r="BT874" s="48"/>
      <c r="BU874" s="48"/>
      <c r="BV874" s="48"/>
      <c r="BW874" s="48"/>
      <c r="BX874" s="48"/>
      <c r="BY874" s="48"/>
      <c r="BZ874" s="48"/>
      <c r="CA874" s="48"/>
      <c r="CB874" s="48"/>
      <c r="CC874" s="48"/>
      <c r="CD874" s="48"/>
      <c r="CE874" s="48"/>
      <c r="CF874" s="48"/>
      <c r="CG874" s="48"/>
      <c r="CH874" s="48"/>
      <c r="CI874" s="48"/>
      <c r="CJ874" s="48"/>
      <c r="CK874" s="48"/>
      <c r="CL874" s="48"/>
      <c r="CM874" s="48"/>
      <c r="CN874" s="48"/>
      <c r="CO874" s="48"/>
      <c r="CP874" s="48"/>
      <c r="CQ874" s="48"/>
      <c r="CR874" s="48"/>
      <c r="CS874" s="48"/>
      <c r="CT874" s="48"/>
      <c r="CU874" s="48"/>
      <c r="CV874" s="48"/>
      <c r="CW874" s="48"/>
      <c r="CX874" s="48"/>
      <c r="CY874" s="48"/>
      <c r="CZ874" s="48"/>
      <c r="DA874" s="48"/>
    </row>
    <row r="875" spans="1:105" s="18" customFormat="1" ht="15" x14ac:dyDescent="0.25">
      <c r="A875" s="99"/>
      <c r="B875" s="199" t="s">
        <v>34</v>
      </c>
      <c r="C875" s="200"/>
      <c r="D875" s="201">
        <v>1.38</v>
      </c>
      <c r="E875" s="102">
        <v>1.38</v>
      </c>
      <c r="F875" s="201"/>
      <c r="G875" s="102"/>
      <c r="H875" s="201"/>
      <c r="I875" s="104"/>
      <c r="J875" s="111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  <c r="AV875" s="48"/>
      <c r="AW875" s="48"/>
      <c r="AX875" s="48"/>
      <c r="AY875" s="48"/>
      <c r="AZ875" s="48"/>
      <c r="BA875" s="48"/>
      <c r="BB875" s="48"/>
      <c r="BC875" s="48"/>
      <c r="BD875" s="48"/>
      <c r="BE875" s="48"/>
      <c r="BF875" s="48"/>
      <c r="BG875" s="48"/>
      <c r="BH875" s="48"/>
      <c r="BI875" s="48"/>
      <c r="BJ875" s="48"/>
      <c r="BK875" s="48"/>
      <c r="BL875" s="48"/>
      <c r="BM875" s="48"/>
      <c r="BN875" s="48"/>
      <c r="BO875" s="48"/>
      <c r="BP875" s="48"/>
      <c r="BQ875" s="48"/>
      <c r="BR875" s="48"/>
      <c r="BS875" s="48"/>
      <c r="BT875" s="48"/>
      <c r="BU875" s="48"/>
      <c r="BV875" s="48"/>
      <c r="BW875" s="48"/>
      <c r="BX875" s="48"/>
      <c r="BY875" s="48"/>
      <c r="BZ875" s="48"/>
      <c r="CA875" s="48"/>
      <c r="CB875" s="48"/>
      <c r="CC875" s="48"/>
      <c r="CD875" s="48"/>
      <c r="CE875" s="48"/>
      <c r="CF875" s="48"/>
      <c r="CG875" s="48"/>
      <c r="CH875" s="48"/>
      <c r="CI875" s="48"/>
      <c r="CJ875" s="48"/>
      <c r="CK875" s="48"/>
      <c r="CL875" s="48"/>
      <c r="CM875" s="48"/>
      <c r="CN875" s="48"/>
      <c r="CO875" s="48"/>
      <c r="CP875" s="48"/>
      <c r="CQ875" s="48"/>
      <c r="CR875" s="48"/>
      <c r="CS875" s="48"/>
      <c r="CT875" s="48"/>
      <c r="CU875" s="48"/>
      <c r="CV875" s="48"/>
      <c r="CW875" s="48"/>
      <c r="CX875" s="48"/>
      <c r="CY875" s="48"/>
      <c r="CZ875" s="48"/>
      <c r="DA875" s="48"/>
    </row>
    <row r="876" spans="1:105" s="18" customFormat="1" ht="15" x14ac:dyDescent="0.25">
      <c r="A876" s="99"/>
      <c r="B876" s="199" t="s">
        <v>17</v>
      </c>
      <c r="C876" s="200"/>
      <c r="D876" s="201">
        <v>11.2</v>
      </c>
      <c r="E876" s="102">
        <v>11.2</v>
      </c>
      <c r="F876" s="201"/>
      <c r="G876" s="102"/>
      <c r="H876" s="201"/>
      <c r="I876" s="104"/>
      <c r="J876" s="111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  <c r="AT876" s="48"/>
      <c r="AU876" s="48"/>
      <c r="AV876" s="48"/>
      <c r="AW876" s="48"/>
      <c r="AX876" s="48"/>
      <c r="AY876" s="48"/>
      <c r="AZ876" s="48"/>
      <c r="BA876" s="48"/>
      <c r="BB876" s="48"/>
      <c r="BC876" s="48"/>
      <c r="BD876" s="48"/>
      <c r="BE876" s="48"/>
      <c r="BF876" s="48"/>
      <c r="BG876" s="48"/>
      <c r="BH876" s="48"/>
      <c r="BI876" s="48"/>
      <c r="BJ876" s="48"/>
      <c r="BK876" s="48"/>
      <c r="BL876" s="48"/>
      <c r="BM876" s="48"/>
      <c r="BN876" s="48"/>
      <c r="BO876" s="48"/>
      <c r="BP876" s="48"/>
      <c r="BQ876" s="48"/>
      <c r="BR876" s="48"/>
      <c r="BS876" s="48"/>
      <c r="BT876" s="48"/>
      <c r="BU876" s="48"/>
      <c r="BV876" s="48"/>
      <c r="BW876" s="48"/>
      <c r="BX876" s="48"/>
      <c r="BY876" s="48"/>
      <c r="BZ876" s="48"/>
      <c r="CA876" s="48"/>
      <c r="CB876" s="48"/>
      <c r="CC876" s="48"/>
      <c r="CD876" s="48"/>
      <c r="CE876" s="48"/>
      <c r="CF876" s="48"/>
      <c r="CG876" s="48"/>
      <c r="CH876" s="48"/>
      <c r="CI876" s="48"/>
      <c r="CJ876" s="48"/>
      <c r="CK876" s="48"/>
      <c r="CL876" s="48"/>
      <c r="CM876" s="48"/>
      <c r="CN876" s="48"/>
      <c r="CO876" s="48"/>
      <c r="CP876" s="48"/>
      <c r="CQ876" s="48"/>
      <c r="CR876" s="48"/>
      <c r="CS876" s="48"/>
      <c r="CT876" s="48"/>
      <c r="CU876" s="48"/>
      <c r="CV876" s="48"/>
      <c r="CW876" s="48"/>
      <c r="CX876" s="48"/>
      <c r="CY876" s="48"/>
      <c r="CZ876" s="48"/>
      <c r="DA876" s="48"/>
    </row>
    <row r="877" spans="1:105" s="18" customFormat="1" ht="15" x14ac:dyDescent="0.25">
      <c r="A877" s="99"/>
      <c r="B877" s="283" t="s">
        <v>293</v>
      </c>
      <c r="C877" s="200"/>
      <c r="D877" s="201"/>
      <c r="E877" s="102"/>
      <c r="F877" s="201"/>
      <c r="G877" s="102"/>
      <c r="H877" s="201"/>
      <c r="I877" s="104"/>
      <c r="J877" s="111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  <c r="BA877" s="48"/>
      <c r="BB877" s="48"/>
      <c r="BC877" s="48"/>
      <c r="BD877" s="48"/>
      <c r="BE877" s="48"/>
      <c r="BF877" s="48"/>
      <c r="BG877" s="48"/>
      <c r="BH877" s="48"/>
      <c r="BI877" s="48"/>
      <c r="BJ877" s="48"/>
      <c r="BK877" s="48"/>
      <c r="BL877" s="48"/>
      <c r="BM877" s="48"/>
      <c r="BN877" s="48"/>
      <c r="BO877" s="48"/>
      <c r="BP877" s="48"/>
      <c r="BQ877" s="48"/>
      <c r="BR877" s="48"/>
      <c r="BS877" s="48"/>
      <c r="BT877" s="48"/>
      <c r="BU877" s="48"/>
      <c r="BV877" s="48"/>
      <c r="BW877" s="48"/>
      <c r="BX877" s="48"/>
      <c r="BY877" s="48"/>
      <c r="BZ877" s="48"/>
      <c r="CA877" s="48"/>
      <c r="CB877" s="48"/>
      <c r="CC877" s="48"/>
      <c r="CD877" s="48"/>
      <c r="CE877" s="48"/>
      <c r="CF877" s="48"/>
      <c r="CG877" s="48"/>
      <c r="CH877" s="48"/>
      <c r="CI877" s="48"/>
      <c r="CJ877" s="48"/>
      <c r="CK877" s="48"/>
      <c r="CL877" s="48"/>
      <c r="CM877" s="48"/>
      <c r="CN877" s="48"/>
      <c r="CO877" s="48"/>
      <c r="CP877" s="48"/>
      <c r="CQ877" s="48"/>
      <c r="CR877" s="48"/>
      <c r="CS877" s="48"/>
      <c r="CT877" s="48"/>
      <c r="CU877" s="48"/>
      <c r="CV877" s="48"/>
      <c r="CW877" s="48"/>
      <c r="CX877" s="48"/>
      <c r="CY877" s="48"/>
      <c r="CZ877" s="48"/>
      <c r="DA877" s="48"/>
    </row>
    <row r="878" spans="1:105" s="18" customFormat="1" ht="15" x14ac:dyDescent="0.25">
      <c r="A878" s="99"/>
      <c r="B878" s="199" t="s">
        <v>66</v>
      </c>
      <c r="C878" s="200"/>
      <c r="D878" s="201">
        <v>18</v>
      </c>
      <c r="E878" s="102">
        <v>17.7</v>
      </c>
      <c r="F878" s="201"/>
      <c r="G878" s="102"/>
      <c r="H878" s="201"/>
      <c r="I878" s="104"/>
      <c r="J878" s="111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  <c r="AT878" s="48"/>
      <c r="AU878" s="48"/>
      <c r="AV878" s="48"/>
      <c r="AW878" s="48"/>
      <c r="AX878" s="48"/>
      <c r="AY878" s="48"/>
      <c r="AZ878" s="48"/>
      <c r="BA878" s="48"/>
      <c r="BB878" s="48"/>
      <c r="BC878" s="48"/>
      <c r="BD878" s="48"/>
      <c r="BE878" s="48"/>
      <c r="BF878" s="48"/>
      <c r="BG878" s="48"/>
      <c r="BH878" s="48"/>
      <c r="BI878" s="48"/>
      <c r="BJ878" s="48"/>
      <c r="BK878" s="48"/>
      <c r="BL878" s="48"/>
      <c r="BM878" s="48"/>
      <c r="BN878" s="48"/>
      <c r="BO878" s="48"/>
      <c r="BP878" s="48"/>
      <c r="BQ878" s="48"/>
      <c r="BR878" s="48"/>
      <c r="BS878" s="48"/>
      <c r="BT878" s="48"/>
      <c r="BU878" s="48"/>
      <c r="BV878" s="48"/>
      <c r="BW878" s="48"/>
      <c r="BX878" s="48"/>
      <c r="BY878" s="48"/>
      <c r="BZ878" s="48"/>
      <c r="CA878" s="48"/>
      <c r="CB878" s="48"/>
      <c r="CC878" s="48"/>
      <c r="CD878" s="48"/>
      <c r="CE878" s="48"/>
      <c r="CF878" s="48"/>
      <c r="CG878" s="48"/>
      <c r="CH878" s="48"/>
      <c r="CI878" s="48"/>
      <c r="CJ878" s="48"/>
      <c r="CK878" s="48"/>
      <c r="CL878" s="48"/>
      <c r="CM878" s="48"/>
      <c r="CN878" s="48"/>
      <c r="CO878" s="48"/>
      <c r="CP878" s="48"/>
      <c r="CQ878" s="48"/>
      <c r="CR878" s="48"/>
      <c r="CS878" s="48"/>
      <c r="CT878" s="48"/>
      <c r="CU878" s="48"/>
      <c r="CV878" s="48"/>
      <c r="CW878" s="48"/>
      <c r="CX878" s="48"/>
      <c r="CY878" s="48"/>
      <c r="CZ878" s="48"/>
      <c r="DA878" s="48"/>
    </row>
    <row r="879" spans="1:105" s="18" customFormat="1" ht="26.25" customHeight="1" x14ac:dyDescent="0.25">
      <c r="A879" s="99"/>
      <c r="B879" s="199" t="s">
        <v>36</v>
      </c>
      <c r="C879" s="200"/>
      <c r="D879" s="201">
        <v>10.38</v>
      </c>
      <c r="E879" s="102">
        <v>10.29</v>
      </c>
      <c r="F879" s="201"/>
      <c r="G879" s="102"/>
      <c r="H879" s="201"/>
      <c r="I879" s="104"/>
      <c r="J879" s="111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  <c r="AV879" s="48"/>
      <c r="AW879" s="48"/>
      <c r="AX879" s="48"/>
      <c r="AY879" s="48"/>
      <c r="AZ879" s="48"/>
      <c r="BA879" s="48"/>
      <c r="BB879" s="48"/>
      <c r="BC879" s="48"/>
      <c r="BD879" s="48"/>
      <c r="BE879" s="48"/>
      <c r="BF879" s="48"/>
      <c r="BG879" s="48"/>
      <c r="BH879" s="48"/>
      <c r="BI879" s="48"/>
      <c r="BJ879" s="48"/>
      <c r="BK879" s="48"/>
      <c r="BL879" s="48"/>
      <c r="BM879" s="48"/>
      <c r="BN879" s="48"/>
      <c r="BO879" s="48"/>
      <c r="BP879" s="48"/>
      <c r="BQ879" s="48"/>
      <c r="BR879" s="48"/>
      <c r="BS879" s="48"/>
      <c r="BT879" s="48"/>
      <c r="BU879" s="48"/>
      <c r="BV879" s="48"/>
      <c r="BW879" s="48"/>
      <c r="BX879" s="48"/>
      <c r="BY879" s="48"/>
      <c r="BZ879" s="48"/>
      <c r="CA879" s="48"/>
      <c r="CB879" s="48"/>
      <c r="CC879" s="48"/>
      <c r="CD879" s="48"/>
      <c r="CE879" s="48"/>
      <c r="CF879" s="48"/>
      <c r="CG879" s="48"/>
      <c r="CH879" s="48"/>
      <c r="CI879" s="48"/>
      <c r="CJ879" s="48"/>
      <c r="CK879" s="48"/>
      <c r="CL879" s="48"/>
      <c r="CM879" s="48"/>
      <c r="CN879" s="48"/>
      <c r="CO879" s="48"/>
      <c r="CP879" s="48"/>
      <c r="CQ879" s="48"/>
      <c r="CR879" s="48"/>
      <c r="CS879" s="48"/>
      <c r="CT879" s="48"/>
      <c r="CU879" s="48"/>
      <c r="CV879" s="48"/>
      <c r="CW879" s="48"/>
      <c r="CX879" s="48"/>
      <c r="CY879" s="48"/>
      <c r="CZ879" s="48"/>
      <c r="DA879" s="48"/>
    </row>
    <row r="880" spans="1:105" s="18" customFormat="1" ht="15" x14ac:dyDescent="0.25">
      <c r="A880" s="99"/>
      <c r="B880" s="199" t="s">
        <v>20</v>
      </c>
      <c r="C880" s="200"/>
      <c r="D880" s="201">
        <v>1.2</v>
      </c>
      <c r="E880" s="102">
        <v>1.2</v>
      </c>
      <c r="F880" s="201"/>
      <c r="G880" s="102"/>
      <c r="H880" s="201"/>
      <c r="I880" s="104"/>
      <c r="J880" s="111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  <c r="AT880" s="48"/>
      <c r="AU880" s="48"/>
      <c r="AV880" s="48"/>
      <c r="AW880" s="48"/>
      <c r="AX880" s="48"/>
      <c r="AY880" s="48"/>
      <c r="AZ880" s="48"/>
      <c r="BA880" s="48"/>
      <c r="BB880" s="48"/>
      <c r="BC880" s="48"/>
      <c r="BD880" s="48"/>
      <c r="BE880" s="48"/>
      <c r="BF880" s="48"/>
      <c r="BG880" s="48"/>
      <c r="BH880" s="48"/>
      <c r="BI880" s="48"/>
      <c r="BJ880" s="48"/>
      <c r="BK880" s="48"/>
      <c r="BL880" s="48"/>
      <c r="BM880" s="48"/>
      <c r="BN880" s="48"/>
      <c r="BO880" s="48"/>
      <c r="BP880" s="48"/>
      <c r="BQ880" s="48"/>
      <c r="BR880" s="48"/>
      <c r="BS880" s="48"/>
      <c r="BT880" s="48"/>
      <c r="BU880" s="48"/>
      <c r="BV880" s="48"/>
      <c r="BW880" s="48"/>
      <c r="BX880" s="48"/>
      <c r="BY880" s="48"/>
      <c r="BZ880" s="48"/>
      <c r="CA880" s="48"/>
      <c r="CB880" s="48"/>
      <c r="CC880" s="48"/>
      <c r="CD880" s="48"/>
      <c r="CE880" s="48"/>
      <c r="CF880" s="48"/>
      <c r="CG880" s="48"/>
      <c r="CH880" s="48"/>
      <c r="CI880" s="48"/>
      <c r="CJ880" s="48"/>
      <c r="CK880" s="48"/>
      <c r="CL880" s="48"/>
      <c r="CM880" s="48"/>
      <c r="CN880" s="48"/>
      <c r="CO880" s="48"/>
      <c r="CP880" s="48"/>
      <c r="CQ880" s="48"/>
      <c r="CR880" s="48"/>
      <c r="CS880" s="48"/>
      <c r="CT880" s="48"/>
      <c r="CU880" s="48"/>
      <c r="CV880" s="48"/>
      <c r="CW880" s="48"/>
      <c r="CX880" s="48"/>
      <c r="CY880" s="48"/>
      <c r="CZ880" s="48"/>
      <c r="DA880" s="48"/>
    </row>
    <row r="881" spans="1:153" s="18" customFormat="1" ht="15" x14ac:dyDescent="0.25">
      <c r="A881" s="99"/>
      <c r="B881" s="199" t="s">
        <v>51</v>
      </c>
      <c r="C881" s="200"/>
      <c r="D881" s="201">
        <v>1.4</v>
      </c>
      <c r="E881" s="102">
        <v>1.4</v>
      </c>
      <c r="F881" s="201"/>
      <c r="G881" s="102"/>
      <c r="H881" s="201"/>
      <c r="I881" s="104"/>
      <c r="J881" s="111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  <c r="AT881" s="48"/>
      <c r="AU881" s="48"/>
      <c r="AV881" s="48"/>
      <c r="AW881" s="48"/>
      <c r="AX881" s="48"/>
      <c r="AY881" s="48"/>
      <c r="AZ881" s="48"/>
      <c r="BA881" s="48"/>
      <c r="BB881" s="48"/>
      <c r="BC881" s="48"/>
      <c r="BD881" s="48"/>
      <c r="BE881" s="48"/>
      <c r="BF881" s="48"/>
      <c r="BG881" s="48"/>
      <c r="BH881" s="48"/>
      <c r="BI881" s="48"/>
      <c r="BJ881" s="48"/>
      <c r="BK881" s="48"/>
      <c r="BL881" s="48"/>
      <c r="BM881" s="48"/>
      <c r="BN881" s="48"/>
      <c r="BO881" s="48"/>
      <c r="BP881" s="48"/>
      <c r="BQ881" s="48"/>
      <c r="BR881" s="48"/>
      <c r="BS881" s="48"/>
      <c r="BT881" s="48"/>
      <c r="BU881" s="48"/>
      <c r="BV881" s="48"/>
      <c r="BW881" s="48"/>
      <c r="BX881" s="48"/>
      <c r="BY881" s="48"/>
      <c r="BZ881" s="48"/>
      <c r="CA881" s="48"/>
      <c r="CB881" s="48"/>
      <c r="CC881" s="48"/>
      <c r="CD881" s="48"/>
      <c r="CE881" s="48"/>
      <c r="CF881" s="48"/>
      <c r="CG881" s="48"/>
      <c r="CH881" s="48"/>
      <c r="CI881" s="48"/>
      <c r="CJ881" s="48"/>
      <c r="CK881" s="48"/>
      <c r="CL881" s="48"/>
      <c r="CM881" s="48"/>
      <c r="CN881" s="48"/>
      <c r="CO881" s="48"/>
      <c r="CP881" s="48"/>
      <c r="CQ881" s="48"/>
      <c r="CR881" s="48"/>
      <c r="CS881" s="48"/>
      <c r="CT881" s="48"/>
      <c r="CU881" s="48"/>
      <c r="CV881" s="48"/>
      <c r="CW881" s="48"/>
      <c r="CX881" s="48"/>
      <c r="CY881" s="48"/>
      <c r="CZ881" s="48"/>
      <c r="DA881" s="48"/>
    </row>
    <row r="882" spans="1:153" s="18" customFormat="1" ht="15" x14ac:dyDescent="0.25">
      <c r="A882" s="99"/>
      <c r="B882" s="199" t="s">
        <v>43</v>
      </c>
      <c r="C882" s="200"/>
      <c r="D882" s="201">
        <v>0.6</v>
      </c>
      <c r="E882" s="102">
        <v>0.6</v>
      </c>
      <c r="F882" s="201"/>
      <c r="G882" s="102"/>
      <c r="H882" s="201"/>
      <c r="I882" s="104"/>
      <c r="J882" s="111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  <c r="AT882" s="48"/>
      <c r="AU882" s="48"/>
      <c r="AV882" s="48"/>
      <c r="AW882" s="48"/>
      <c r="AX882" s="48"/>
      <c r="AY882" s="48"/>
      <c r="AZ882" s="48"/>
      <c r="BA882" s="48"/>
      <c r="BB882" s="48"/>
      <c r="BC882" s="48"/>
      <c r="BD882" s="48"/>
      <c r="BE882" s="48"/>
      <c r="BF882" s="48"/>
      <c r="BG882" s="48"/>
      <c r="BH882" s="48"/>
      <c r="BI882" s="48"/>
      <c r="BJ882" s="48"/>
      <c r="BK882" s="48"/>
      <c r="BL882" s="48"/>
      <c r="BM882" s="48"/>
      <c r="BN882" s="48"/>
      <c r="BO882" s="48"/>
      <c r="BP882" s="48"/>
      <c r="BQ882" s="48"/>
      <c r="BR882" s="48"/>
      <c r="BS882" s="48"/>
      <c r="BT882" s="48"/>
      <c r="BU882" s="48"/>
      <c r="BV882" s="48"/>
      <c r="BW882" s="48"/>
      <c r="BX882" s="48"/>
      <c r="BY882" s="48"/>
      <c r="BZ882" s="48"/>
      <c r="CA882" s="48"/>
      <c r="CB882" s="48"/>
      <c r="CC882" s="48"/>
      <c r="CD882" s="48"/>
      <c r="CE882" s="48"/>
      <c r="CF882" s="48"/>
      <c r="CG882" s="48"/>
      <c r="CH882" s="48"/>
      <c r="CI882" s="48"/>
      <c r="CJ882" s="48"/>
      <c r="CK882" s="48"/>
      <c r="CL882" s="48"/>
      <c r="CM882" s="48"/>
      <c r="CN882" s="48"/>
      <c r="CO882" s="48"/>
      <c r="CP882" s="48"/>
      <c r="CQ882" s="48"/>
      <c r="CR882" s="48"/>
      <c r="CS882" s="48"/>
      <c r="CT882" s="48"/>
      <c r="CU882" s="48"/>
      <c r="CV882" s="48"/>
      <c r="CW882" s="48"/>
      <c r="CX882" s="48"/>
      <c r="CY882" s="48"/>
      <c r="CZ882" s="48"/>
      <c r="DA882" s="48"/>
    </row>
    <row r="883" spans="1:153" s="27" customFormat="1" ht="15" x14ac:dyDescent="0.25">
      <c r="A883" s="99" t="s">
        <v>230</v>
      </c>
      <c r="B883" s="100"/>
      <c r="C883" s="101">
        <v>110</v>
      </c>
      <c r="D883" s="103"/>
      <c r="E883" s="102"/>
      <c r="F883" s="103">
        <v>2.5</v>
      </c>
      <c r="G883" s="102">
        <v>2.75</v>
      </c>
      <c r="H883" s="103">
        <v>4</v>
      </c>
      <c r="I883" s="102">
        <v>51</v>
      </c>
      <c r="J883" s="111" t="s">
        <v>231</v>
      </c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  <c r="AA883" s="74"/>
      <c r="AB883" s="74"/>
      <c r="AC883" s="74"/>
      <c r="AD883" s="74"/>
      <c r="AE883" s="74"/>
      <c r="AF883" s="74"/>
      <c r="AG883" s="74"/>
      <c r="AH883" s="74"/>
      <c r="AI883" s="74"/>
      <c r="AJ883" s="74"/>
      <c r="AK883" s="74"/>
      <c r="AL883" s="74"/>
      <c r="AM883" s="74"/>
      <c r="AN883" s="74"/>
      <c r="AO883" s="74"/>
      <c r="AP883" s="74"/>
      <c r="AQ883" s="74"/>
      <c r="AR883" s="74"/>
      <c r="AS883" s="74"/>
      <c r="AT883" s="74"/>
      <c r="AU883" s="74"/>
      <c r="AV883" s="74"/>
      <c r="AW883" s="74"/>
      <c r="AX883" s="74"/>
      <c r="AY883" s="74"/>
      <c r="AZ883" s="74"/>
      <c r="BA883" s="74"/>
      <c r="BB883" s="74"/>
      <c r="BC883" s="74"/>
      <c r="BD883" s="74"/>
      <c r="BE883" s="74"/>
      <c r="BF883" s="74"/>
      <c r="BG883" s="74"/>
      <c r="BH883" s="74"/>
      <c r="BI883" s="74"/>
      <c r="BJ883" s="74"/>
      <c r="BK883" s="74"/>
      <c r="BL883" s="74"/>
      <c r="BM883" s="74"/>
      <c r="BN883" s="74"/>
      <c r="BO883" s="74"/>
      <c r="BP883" s="74"/>
      <c r="BQ883" s="74"/>
      <c r="BR883" s="74"/>
      <c r="BS883" s="74"/>
      <c r="BT883" s="74"/>
      <c r="BU883" s="74"/>
      <c r="BV883" s="74"/>
      <c r="BW883" s="74"/>
      <c r="BX883" s="74"/>
      <c r="BY883" s="74"/>
      <c r="BZ883" s="74"/>
      <c r="CA883" s="74"/>
      <c r="CB883" s="74"/>
      <c r="CC883" s="74"/>
      <c r="CD883" s="74"/>
      <c r="CE883" s="74"/>
      <c r="CF883" s="74"/>
      <c r="CG883" s="74"/>
      <c r="CH883" s="74"/>
      <c r="CI883" s="74"/>
      <c r="CJ883" s="74"/>
      <c r="CK883" s="74"/>
      <c r="CL883" s="74"/>
      <c r="CM883" s="74"/>
      <c r="CN883" s="74"/>
      <c r="CO883" s="74"/>
      <c r="CP883" s="74"/>
      <c r="CQ883" s="74"/>
      <c r="CR883" s="74"/>
      <c r="CS883" s="74"/>
      <c r="CT883" s="74"/>
      <c r="CU883" s="74"/>
      <c r="CV883" s="74"/>
      <c r="CW883" s="74"/>
      <c r="CX883" s="74"/>
      <c r="CY883" s="74"/>
      <c r="CZ883" s="74"/>
      <c r="DA883" s="74"/>
    </row>
    <row r="884" spans="1:153" s="27" customFormat="1" ht="15" x14ac:dyDescent="0.25">
      <c r="A884" s="99"/>
      <c r="B884" s="100" t="s">
        <v>57</v>
      </c>
      <c r="C884" s="101"/>
      <c r="D884" s="103">
        <v>115.9</v>
      </c>
      <c r="E884" s="102">
        <v>110</v>
      </c>
      <c r="F884" s="104"/>
      <c r="G884" s="102"/>
      <c r="H884" s="103"/>
      <c r="I884" s="104"/>
      <c r="J884" s="223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  <c r="AA884" s="74"/>
      <c r="AB884" s="74"/>
      <c r="AC884" s="74"/>
      <c r="AD884" s="74"/>
      <c r="AE884" s="74"/>
      <c r="AF884" s="74"/>
      <c r="AG884" s="74"/>
      <c r="AH884" s="74"/>
      <c r="AI884" s="74"/>
      <c r="AJ884" s="74"/>
      <c r="AK884" s="74"/>
      <c r="AL884" s="74"/>
      <c r="AM884" s="74"/>
      <c r="AN884" s="74"/>
      <c r="AO884" s="74"/>
      <c r="AP884" s="74"/>
      <c r="AQ884" s="74"/>
      <c r="AR884" s="74"/>
      <c r="AS884" s="74"/>
      <c r="AT884" s="74"/>
      <c r="AU884" s="74"/>
      <c r="AV884" s="74"/>
      <c r="AW884" s="74"/>
      <c r="AX884" s="74"/>
      <c r="AY884" s="74"/>
      <c r="AZ884" s="74"/>
      <c r="BA884" s="74"/>
      <c r="BB884" s="74"/>
      <c r="BC884" s="74"/>
      <c r="BD884" s="74"/>
      <c r="BE884" s="74"/>
      <c r="BF884" s="74"/>
      <c r="BG884" s="74"/>
      <c r="BH884" s="74"/>
      <c r="BI884" s="74"/>
      <c r="BJ884" s="74"/>
      <c r="BK884" s="74"/>
      <c r="BL884" s="74"/>
      <c r="BM884" s="74"/>
      <c r="BN884" s="74"/>
      <c r="BO884" s="74"/>
      <c r="BP884" s="74"/>
      <c r="BQ884" s="74"/>
      <c r="BR884" s="74"/>
      <c r="BS884" s="74"/>
      <c r="BT884" s="74"/>
      <c r="BU884" s="74"/>
      <c r="BV884" s="74"/>
      <c r="BW884" s="74"/>
      <c r="BX884" s="74"/>
      <c r="BY884" s="74"/>
      <c r="BZ884" s="74"/>
      <c r="CA884" s="74"/>
      <c r="CB884" s="74"/>
      <c r="CC884" s="74"/>
      <c r="CD884" s="74"/>
      <c r="CE884" s="74"/>
      <c r="CF884" s="74"/>
      <c r="CG884" s="74"/>
      <c r="CH884" s="74"/>
      <c r="CI884" s="74"/>
      <c r="CJ884" s="74"/>
      <c r="CK884" s="74"/>
      <c r="CL884" s="74"/>
      <c r="CM884" s="74"/>
      <c r="CN884" s="74"/>
      <c r="CO884" s="74"/>
      <c r="CP884" s="74"/>
      <c r="CQ884" s="74"/>
      <c r="CR884" s="74"/>
      <c r="CS884" s="74"/>
      <c r="CT884" s="74"/>
      <c r="CU884" s="74"/>
      <c r="CV884" s="74"/>
      <c r="CW884" s="74"/>
      <c r="CX884" s="74"/>
      <c r="CY884" s="74"/>
      <c r="CZ884" s="74"/>
      <c r="DA884" s="74"/>
    </row>
    <row r="885" spans="1:153" s="21" customFormat="1" x14ac:dyDescent="0.25">
      <c r="A885" s="63" t="s">
        <v>197</v>
      </c>
      <c r="B885" s="51"/>
      <c r="C885" s="64">
        <v>140</v>
      </c>
      <c r="D885" s="66"/>
      <c r="E885" s="67"/>
      <c r="F885" s="65">
        <v>8.5</v>
      </c>
      <c r="G885" s="66">
        <v>8.68</v>
      </c>
      <c r="H885" s="66">
        <v>13.6</v>
      </c>
      <c r="I885" s="65">
        <v>167</v>
      </c>
      <c r="J885" s="88" t="s">
        <v>199</v>
      </c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  <c r="AA885" s="74"/>
      <c r="AB885" s="74"/>
      <c r="AC885" s="74"/>
      <c r="AD885" s="74"/>
      <c r="AE885" s="74"/>
      <c r="AF885" s="74"/>
      <c r="AG885" s="74"/>
      <c r="AH885" s="74"/>
      <c r="AI885" s="74"/>
      <c r="AJ885" s="74"/>
      <c r="AK885" s="74"/>
      <c r="AL885" s="74"/>
      <c r="AM885" s="74"/>
      <c r="AN885" s="74"/>
      <c r="AO885" s="74"/>
      <c r="AP885" s="74"/>
      <c r="AQ885" s="74"/>
      <c r="AR885" s="74"/>
      <c r="AS885" s="74"/>
      <c r="AT885" s="74"/>
      <c r="AU885" s="74"/>
      <c r="AV885" s="74"/>
      <c r="AW885" s="74"/>
      <c r="AX885" s="74"/>
      <c r="AY885" s="74"/>
      <c r="AZ885" s="74"/>
      <c r="BA885" s="74"/>
      <c r="BB885" s="74"/>
      <c r="BC885" s="74"/>
      <c r="BD885" s="74"/>
      <c r="BE885" s="74"/>
      <c r="BF885" s="74"/>
      <c r="BG885" s="74"/>
      <c r="BH885" s="74"/>
      <c r="BI885" s="74"/>
      <c r="BJ885" s="74"/>
      <c r="BK885" s="74"/>
      <c r="BL885" s="74"/>
      <c r="BM885" s="74"/>
      <c r="BN885" s="74"/>
      <c r="BO885" s="74"/>
      <c r="BP885" s="74"/>
      <c r="BQ885" s="74"/>
      <c r="BR885" s="74"/>
      <c r="BS885" s="74"/>
      <c r="BT885" s="74"/>
      <c r="BU885" s="74"/>
      <c r="BV885" s="74"/>
      <c r="BW885" s="74"/>
      <c r="BX885" s="74"/>
      <c r="BY885" s="74"/>
      <c r="BZ885" s="74"/>
      <c r="CA885" s="74"/>
      <c r="CB885" s="74"/>
      <c r="CC885" s="74"/>
      <c r="CD885" s="74"/>
      <c r="CE885" s="74"/>
      <c r="CF885" s="74"/>
      <c r="CG885" s="74"/>
      <c r="CH885" s="74"/>
      <c r="CI885" s="74"/>
      <c r="CJ885" s="74"/>
      <c r="CK885" s="74"/>
      <c r="CL885" s="74"/>
      <c r="CM885" s="74"/>
      <c r="CN885" s="74"/>
      <c r="CO885" s="74"/>
      <c r="CP885" s="74"/>
      <c r="CQ885" s="74"/>
      <c r="CR885" s="74"/>
      <c r="CS885" s="74"/>
      <c r="CT885" s="74"/>
      <c r="CU885" s="74"/>
      <c r="CV885" s="74"/>
      <c r="CW885" s="74"/>
      <c r="CX885" s="74"/>
      <c r="CY885" s="74"/>
      <c r="CZ885" s="74"/>
      <c r="DA885" s="74"/>
      <c r="DB885" s="19"/>
      <c r="DC885" s="19"/>
      <c r="DD885" s="19"/>
      <c r="DE885" s="19"/>
      <c r="DF885" s="19"/>
      <c r="DG885" s="19"/>
      <c r="DH885" s="19"/>
      <c r="DI885" s="19"/>
      <c r="DJ885" s="19"/>
      <c r="DK885" s="19"/>
      <c r="DL885" s="19"/>
      <c r="DM885" s="19"/>
      <c r="DN885" s="19"/>
      <c r="DO885" s="19"/>
      <c r="DP885" s="19"/>
      <c r="DQ885" s="19"/>
      <c r="DR885" s="19"/>
      <c r="DS885" s="19"/>
      <c r="DT885" s="19"/>
      <c r="DU885" s="19"/>
      <c r="DV885" s="19"/>
      <c r="DW885" s="19"/>
      <c r="DX885" s="19"/>
      <c r="DY885" s="19"/>
      <c r="DZ885" s="19"/>
      <c r="EA885" s="19"/>
      <c r="EB885" s="19"/>
      <c r="EC885" s="19"/>
      <c r="ED885" s="19"/>
      <c r="EE885" s="19"/>
      <c r="EF885" s="19"/>
      <c r="EG885" s="19"/>
      <c r="EH885" s="19"/>
      <c r="EI885" s="19"/>
      <c r="EJ885" s="19"/>
      <c r="EK885" s="19"/>
      <c r="EL885" s="19"/>
      <c r="EM885" s="19"/>
      <c r="EN885" s="19"/>
      <c r="EO885" s="19"/>
      <c r="EP885" s="19"/>
      <c r="EQ885" s="19"/>
      <c r="ER885" s="19"/>
      <c r="ES885" s="19"/>
      <c r="ET885" s="19"/>
      <c r="EU885" s="19"/>
      <c r="EV885" s="19"/>
      <c r="EW885" s="19"/>
    </row>
    <row r="886" spans="1:153" s="21" customFormat="1" x14ac:dyDescent="0.25">
      <c r="A886" s="63"/>
      <c r="B886" s="51" t="s">
        <v>51</v>
      </c>
      <c r="C886" s="64"/>
      <c r="D886" s="66">
        <v>105</v>
      </c>
      <c r="E886" s="67">
        <v>105</v>
      </c>
      <c r="F886" s="65"/>
      <c r="G886" s="66"/>
      <c r="H886" s="66"/>
      <c r="I886" s="53"/>
      <c r="J886" s="88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  <c r="AA886" s="74"/>
      <c r="AB886" s="74"/>
      <c r="AC886" s="74"/>
      <c r="AD886" s="74"/>
      <c r="AE886" s="74"/>
      <c r="AF886" s="74"/>
      <c r="AG886" s="74"/>
      <c r="AH886" s="74"/>
      <c r="AI886" s="74"/>
      <c r="AJ886" s="74"/>
      <c r="AK886" s="74"/>
      <c r="AL886" s="74"/>
      <c r="AM886" s="74"/>
      <c r="AN886" s="74"/>
      <c r="AO886" s="74"/>
      <c r="AP886" s="74"/>
      <c r="AQ886" s="74"/>
      <c r="AR886" s="74"/>
      <c r="AS886" s="74"/>
      <c r="AT886" s="74"/>
      <c r="AU886" s="74"/>
      <c r="AV886" s="74"/>
      <c r="AW886" s="74"/>
      <c r="AX886" s="74"/>
      <c r="AY886" s="74"/>
      <c r="AZ886" s="74"/>
      <c r="BA886" s="74"/>
      <c r="BB886" s="74"/>
      <c r="BC886" s="74"/>
      <c r="BD886" s="74"/>
      <c r="BE886" s="74"/>
      <c r="BF886" s="74"/>
      <c r="BG886" s="74"/>
      <c r="BH886" s="74"/>
      <c r="BI886" s="74"/>
      <c r="BJ886" s="74"/>
      <c r="BK886" s="74"/>
      <c r="BL886" s="74"/>
      <c r="BM886" s="74"/>
      <c r="BN886" s="74"/>
      <c r="BO886" s="74"/>
      <c r="BP886" s="74"/>
      <c r="BQ886" s="74"/>
      <c r="BR886" s="74"/>
      <c r="BS886" s="74"/>
      <c r="BT886" s="74"/>
      <c r="BU886" s="74"/>
      <c r="BV886" s="74"/>
      <c r="BW886" s="74"/>
      <c r="BX886" s="74"/>
      <c r="BY886" s="74"/>
      <c r="BZ886" s="74"/>
      <c r="CA886" s="74"/>
      <c r="CB886" s="74"/>
      <c r="CC886" s="74"/>
      <c r="CD886" s="74"/>
      <c r="CE886" s="74"/>
      <c r="CF886" s="74"/>
      <c r="CG886" s="74"/>
      <c r="CH886" s="74"/>
      <c r="CI886" s="74"/>
      <c r="CJ886" s="74"/>
      <c r="CK886" s="74"/>
      <c r="CL886" s="74"/>
      <c r="CM886" s="74"/>
      <c r="CN886" s="74"/>
      <c r="CO886" s="74"/>
      <c r="CP886" s="74"/>
      <c r="CQ886" s="74"/>
      <c r="CR886" s="74"/>
      <c r="CS886" s="74"/>
      <c r="CT886" s="74"/>
      <c r="CU886" s="74"/>
      <c r="CV886" s="74"/>
      <c r="CW886" s="74"/>
      <c r="CX886" s="74"/>
      <c r="CY886" s="74"/>
      <c r="CZ886" s="74"/>
      <c r="DA886" s="74"/>
      <c r="DB886" s="19"/>
      <c r="DC886" s="19"/>
      <c r="DD886" s="19"/>
      <c r="DE886" s="19"/>
      <c r="DF886" s="19"/>
      <c r="DG886" s="19"/>
      <c r="DH886" s="19"/>
      <c r="DI886" s="19"/>
      <c r="DJ886" s="19"/>
      <c r="DK886" s="19"/>
      <c r="DL886" s="19"/>
      <c r="DM886" s="19"/>
      <c r="DN886" s="19"/>
      <c r="DO886" s="19"/>
      <c r="DP886" s="19"/>
      <c r="DQ886" s="19"/>
      <c r="DR886" s="19"/>
      <c r="DS886" s="19"/>
      <c r="DT886" s="19"/>
      <c r="DU886" s="19"/>
      <c r="DV886" s="19"/>
      <c r="DW886" s="19"/>
      <c r="DX886" s="19"/>
      <c r="DY886" s="19"/>
      <c r="DZ886" s="19"/>
      <c r="EA886" s="19"/>
      <c r="EB886" s="19"/>
      <c r="EC886" s="19"/>
      <c r="ED886" s="19"/>
      <c r="EE886" s="19"/>
      <c r="EF886" s="19"/>
      <c r="EG886" s="19"/>
      <c r="EH886" s="19"/>
      <c r="EI886" s="19"/>
      <c r="EJ886" s="19"/>
      <c r="EK886" s="19"/>
      <c r="EL886" s="19"/>
      <c r="EM886" s="19"/>
      <c r="EN886" s="19"/>
      <c r="EO886" s="19"/>
      <c r="EP886" s="19"/>
      <c r="EQ886" s="19"/>
      <c r="ER886" s="19"/>
      <c r="ES886" s="19"/>
      <c r="ET886" s="19"/>
      <c r="EU886" s="19"/>
      <c r="EV886" s="19"/>
      <c r="EW886" s="19"/>
    </row>
    <row r="887" spans="1:153" s="21" customFormat="1" x14ac:dyDescent="0.25">
      <c r="A887" s="63"/>
      <c r="B887" s="51" t="s">
        <v>16</v>
      </c>
      <c r="C887" s="64"/>
      <c r="D887" s="66">
        <v>40</v>
      </c>
      <c r="E887" s="67">
        <v>40</v>
      </c>
      <c r="F887" s="65"/>
      <c r="G887" s="66"/>
      <c r="H887" s="66"/>
      <c r="I887" s="53"/>
      <c r="J887" s="88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  <c r="AA887" s="74"/>
      <c r="AB887" s="74"/>
      <c r="AC887" s="74"/>
      <c r="AD887" s="74"/>
      <c r="AE887" s="74"/>
      <c r="AF887" s="74"/>
      <c r="AG887" s="74"/>
      <c r="AH887" s="74"/>
      <c r="AI887" s="74"/>
      <c r="AJ887" s="74"/>
      <c r="AK887" s="74"/>
      <c r="AL887" s="74"/>
      <c r="AM887" s="74"/>
      <c r="AN887" s="74"/>
      <c r="AO887" s="74"/>
      <c r="AP887" s="74"/>
      <c r="AQ887" s="74"/>
      <c r="AR887" s="74"/>
      <c r="AS887" s="74"/>
      <c r="AT887" s="74"/>
      <c r="AU887" s="74"/>
      <c r="AV887" s="74"/>
      <c r="AW887" s="74"/>
      <c r="AX887" s="74"/>
      <c r="AY887" s="74"/>
      <c r="AZ887" s="74"/>
      <c r="BA887" s="74"/>
      <c r="BB887" s="74"/>
      <c r="BC887" s="74"/>
      <c r="BD887" s="74"/>
      <c r="BE887" s="74"/>
      <c r="BF887" s="74"/>
      <c r="BG887" s="74"/>
      <c r="BH887" s="74"/>
      <c r="BI887" s="74"/>
      <c r="BJ887" s="74"/>
      <c r="BK887" s="74"/>
      <c r="BL887" s="74"/>
      <c r="BM887" s="74"/>
      <c r="BN887" s="74"/>
      <c r="BO887" s="74"/>
      <c r="BP887" s="74"/>
      <c r="BQ887" s="74"/>
      <c r="BR887" s="74"/>
      <c r="BS887" s="74"/>
      <c r="BT887" s="74"/>
      <c r="BU887" s="74"/>
      <c r="BV887" s="74"/>
      <c r="BW887" s="74"/>
      <c r="BX887" s="74"/>
      <c r="BY887" s="74"/>
      <c r="BZ887" s="74"/>
      <c r="CA887" s="74"/>
      <c r="CB887" s="74"/>
      <c r="CC887" s="74"/>
      <c r="CD887" s="74"/>
      <c r="CE887" s="74"/>
      <c r="CF887" s="74"/>
      <c r="CG887" s="74"/>
      <c r="CH887" s="74"/>
      <c r="CI887" s="74"/>
      <c r="CJ887" s="74"/>
      <c r="CK887" s="74"/>
      <c r="CL887" s="74"/>
      <c r="CM887" s="74"/>
      <c r="CN887" s="74"/>
      <c r="CO887" s="74"/>
      <c r="CP887" s="74"/>
      <c r="CQ887" s="74"/>
      <c r="CR887" s="74"/>
      <c r="CS887" s="74"/>
      <c r="CT887" s="74"/>
      <c r="CU887" s="74"/>
      <c r="CV887" s="74"/>
      <c r="CW887" s="74"/>
      <c r="CX887" s="74"/>
      <c r="CY887" s="74"/>
      <c r="CZ887" s="74"/>
      <c r="DA887" s="74"/>
      <c r="DB887" s="19"/>
      <c r="DC887" s="19"/>
      <c r="DD887" s="19"/>
      <c r="DE887" s="19"/>
      <c r="DF887" s="19"/>
      <c r="DG887" s="19"/>
      <c r="DH887" s="19"/>
      <c r="DI887" s="19"/>
      <c r="DJ887" s="19"/>
      <c r="DK887" s="19"/>
      <c r="DL887" s="19"/>
      <c r="DM887" s="19"/>
      <c r="DN887" s="19"/>
      <c r="DO887" s="19"/>
      <c r="DP887" s="19"/>
      <c r="DQ887" s="19"/>
      <c r="DR887" s="19"/>
      <c r="DS887" s="19"/>
      <c r="DT887" s="19"/>
      <c r="DU887" s="19"/>
      <c r="DV887" s="19"/>
      <c r="DW887" s="19"/>
      <c r="DX887" s="19"/>
      <c r="DY887" s="19"/>
      <c r="DZ887" s="19"/>
      <c r="EA887" s="19"/>
      <c r="EB887" s="19"/>
      <c r="EC887" s="19"/>
      <c r="ED887" s="19"/>
      <c r="EE887" s="19"/>
      <c r="EF887" s="19"/>
      <c r="EG887" s="19"/>
      <c r="EH887" s="19"/>
      <c r="EI887" s="19"/>
      <c r="EJ887" s="19"/>
      <c r="EK887" s="19"/>
      <c r="EL887" s="19"/>
      <c r="EM887" s="19"/>
      <c r="EN887" s="19"/>
      <c r="EO887" s="19"/>
      <c r="EP887" s="19"/>
      <c r="EQ887" s="19"/>
      <c r="ER887" s="19"/>
      <c r="ES887" s="19"/>
      <c r="ET887" s="19"/>
      <c r="EU887" s="19"/>
      <c r="EV887" s="19"/>
      <c r="EW887" s="19"/>
    </row>
    <row r="888" spans="1:153" s="21" customFormat="1" x14ac:dyDescent="0.25">
      <c r="A888" s="63"/>
      <c r="B888" s="51" t="s">
        <v>198</v>
      </c>
      <c r="C888" s="64"/>
      <c r="D888" s="66"/>
      <c r="E888" s="67">
        <v>145.30000000000001</v>
      </c>
      <c r="F888" s="65"/>
      <c r="G888" s="66"/>
      <c r="H888" s="66"/>
      <c r="I888" s="53"/>
      <c r="J888" s="88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  <c r="AA888" s="74"/>
      <c r="AB888" s="74"/>
      <c r="AC888" s="74"/>
      <c r="AD888" s="74"/>
      <c r="AE888" s="74"/>
      <c r="AF888" s="74"/>
      <c r="AG888" s="74"/>
      <c r="AH888" s="74"/>
      <c r="AI888" s="74"/>
      <c r="AJ888" s="74"/>
      <c r="AK888" s="74"/>
      <c r="AL888" s="74"/>
      <c r="AM888" s="74"/>
      <c r="AN888" s="74"/>
      <c r="AO888" s="74"/>
      <c r="AP888" s="74"/>
      <c r="AQ888" s="74"/>
      <c r="AR888" s="74"/>
      <c r="AS888" s="74"/>
      <c r="AT888" s="74"/>
      <c r="AU888" s="74"/>
      <c r="AV888" s="74"/>
      <c r="AW888" s="74"/>
      <c r="AX888" s="74"/>
      <c r="AY888" s="74"/>
      <c r="AZ888" s="74"/>
      <c r="BA888" s="74"/>
      <c r="BB888" s="74"/>
      <c r="BC888" s="74"/>
      <c r="BD888" s="74"/>
      <c r="BE888" s="74"/>
      <c r="BF888" s="74"/>
      <c r="BG888" s="74"/>
      <c r="BH888" s="74"/>
      <c r="BI888" s="74"/>
      <c r="BJ888" s="74"/>
      <c r="BK888" s="74"/>
      <c r="BL888" s="74"/>
      <c r="BM888" s="74"/>
      <c r="BN888" s="74"/>
      <c r="BO888" s="74"/>
      <c r="BP888" s="74"/>
      <c r="BQ888" s="74"/>
      <c r="BR888" s="74"/>
      <c r="BS888" s="74"/>
      <c r="BT888" s="74"/>
      <c r="BU888" s="74"/>
      <c r="BV888" s="74"/>
      <c r="BW888" s="74"/>
      <c r="BX888" s="74"/>
      <c r="BY888" s="74"/>
      <c r="BZ888" s="74"/>
      <c r="CA888" s="74"/>
      <c r="CB888" s="74"/>
      <c r="CC888" s="74"/>
      <c r="CD888" s="74"/>
      <c r="CE888" s="74"/>
      <c r="CF888" s="74"/>
      <c r="CG888" s="74"/>
      <c r="CH888" s="74"/>
      <c r="CI888" s="74"/>
      <c r="CJ888" s="74"/>
      <c r="CK888" s="74"/>
      <c r="CL888" s="74"/>
      <c r="CM888" s="74"/>
      <c r="CN888" s="74"/>
      <c r="CO888" s="74"/>
      <c r="CP888" s="74"/>
      <c r="CQ888" s="74"/>
      <c r="CR888" s="74"/>
      <c r="CS888" s="74"/>
      <c r="CT888" s="74"/>
      <c r="CU888" s="74"/>
      <c r="CV888" s="74"/>
      <c r="CW888" s="74"/>
      <c r="CX888" s="74"/>
      <c r="CY888" s="74"/>
      <c r="CZ888" s="74"/>
      <c r="DA888" s="74"/>
      <c r="DB888" s="19"/>
      <c r="DC888" s="19"/>
      <c r="DD888" s="19"/>
      <c r="DE888" s="19"/>
      <c r="DF888" s="19"/>
      <c r="DG888" s="19"/>
      <c r="DH888" s="19"/>
      <c r="DI888" s="19"/>
      <c r="DJ888" s="19"/>
      <c r="DK888" s="19"/>
      <c r="DL888" s="19"/>
      <c r="DM888" s="19"/>
      <c r="DN888" s="19"/>
      <c r="DO888" s="19"/>
      <c r="DP888" s="19"/>
      <c r="DQ888" s="19"/>
      <c r="DR888" s="19"/>
      <c r="DS888" s="19"/>
      <c r="DT888" s="19"/>
      <c r="DU888" s="19"/>
      <c r="DV888" s="19"/>
      <c r="DW888" s="19"/>
      <c r="DX888" s="19"/>
      <c r="DY888" s="19"/>
      <c r="DZ888" s="19"/>
      <c r="EA888" s="19"/>
      <c r="EB888" s="19"/>
      <c r="EC888" s="19"/>
      <c r="ED888" s="19"/>
      <c r="EE888" s="19"/>
      <c r="EF888" s="19"/>
      <c r="EG888" s="19"/>
      <c r="EH888" s="19"/>
      <c r="EI888" s="19"/>
      <c r="EJ888" s="19"/>
      <c r="EK888" s="19"/>
      <c r="EL888" s="19"/>
      <c r="EM888" s="19"/>
      <c r="EN888" s="19"/>
      <c r="EO888" s="19"/>
      <c r="EP888" s="19"/>
      <c r="EQ888" s="19"/>
      <c r="ER888" s="19"/>
      <c r="ES888" s="19"/>
      <c r="ET888" s="19"/>
      <c r="EU888" s="19"/>
      <c r="EV888" s="19"/>
      <c r="EW888" s="19"/>
    </row>
    <row r="889" spans="1:153" s="21" customFormat="1" x14ac:dyDescent="0.25">
      <c r="A889" s="63"/>
      <c r="B889" s="51" t="s">
        <v>20</v>
      </c>
      <c r="C889" s="64"/>
      <c r="D889" s="66">
        <v>4</v>
      </c>
      <c r="E889" s="67">
        <v>4</v>
      </c>
      <c r="F889" s="65"/>
      <c r="G889" s="66"/>
      <c r="H889" s="66"/>
      <c r="I889" s="53"/>
      <c r="J889" s="88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  <c r="AA889" s="74"/>
      <c r="AB889" s="74"/>
      <c r="AC889" s="74"/>
      <c r="AD889" s="74"/>
      <c r="AE889" s="74"/>
      <c r="AF889" s="74"/>
      <c r="AG889" s="74"/>
      <c r="AH889" s="74"/>
      <c r="AI889" s="74"/>
      <c r="AJ889" s="74"/>
      <c r="AK889" s="74"/>
      <c r="AL889" s="74"/>
      <c r="AM889" s="74"/>
      <c r="AN889" s="74"/>
      <c r="AO889" s="74"/>
      <c r="AP889" s="74"/>
      <c r="AQ889" s="74"/>
      <c r="AR889" s="74"/>
      <c r="AS889" s="74"/>
      <c r="AT889" s="74"/>
      <c r="AU889" s="74"/>
      <c r="AV889" s="74"/>
      <c r="AW889" s="74"/>
      <c r="AX889" s="74"/>
      <c r="AY889" s="74"/>
      <c r="AZ889" s="74"/>
      <c r="BA889" s="74"/>
      <c r="BB889" s="74"/>
      <c r="BC889" s="74"/>
      <c r="BD889" s="74"/>
      <c r="BE889" s="74"/>
      <c r="BF889" s="74"/>
      <c r="BG889" s="74"/>
      <c r="BH889" s="74"/>
      <c r="BI889" s="74"/>
      <c r="BJ889" s="74"/>
      <c r="BK889" s="74"/>
      <c r="BL889" s="74"/>
      <c r="BM889" s="74"/>
      <c r="BN889" s="74"/>
      <c r="BO889" s="74"/>
      <c r="BP889" s="74"/>
      <c r="BQ889" s="74"/>
      <c r="BR889" s="74"/>
      <c r="BS889" s="74"/>
      <c r="BT889" s="74"/>
      <c r="BU889" s="74"/>
      <c r="BV889" s="74"/>
      <c r="BW889" s="74"/>
      <c r="BX889" s="74"/>
      <c r="BY889" s="74"/>
      <c r="BZ889" s="74"/>
      <c r="CA889" s="74"/>
      <c r="CB889" s="74"/>
      <c r="CC889" s="74"/>
      <c r="CD889" s="74"/>
      <c r="CE889" s="74"/>
      <c r="CF889" s="74"/>
      <c r="CG889" s="74"/>
      <c r="CH889" s="74"/>
      <c r="CI889" s="74"/>
      <c r="CJ889" s="74"/>
      <c r="CK889" s="74"/>
      <c r="CL889" s="74"/>
      <c r="CM889" s="74"/>
      <c r="CN889" s="74"/>
      <c r="CO889" s="74"/>
      <c r="CP889" s="74"/>
      <c r="CQ889" s="74"/>
      <c r="CR889" s="74"/>
      <c r="CS889" s="74"/>
      <c r="CT889" s="74"/>
      <c r="CU889" s="74"/>
      <c r="CV889" s="74"/>
      <c r="CW889" s="74"/>
      <c r="CX889" s="74"/>
      <c r="CY889" s="74"/>
      <c r="CZ889" s="74"/>
      <c r="DA889" s="74"/>
      <c r="DB889" s="19"/>
      <c r="DC889" s="19"/>
      <c r="DD889" s="19"/>
      <c r="DE889" s="19"/>
      <c r="DF889" s="19"/>
      <c r="DG889" s="19"/>
      <c r="DH889" s="19"/>
      <c r="DI889" s="19"/>
      <c r="DJ889" s="19"/>
      <c r="DK889" s="19"/>
      <c r="DL889" s="19"/>
      <c r="DM889" s="19"/>
      <c r="DN889" s="19"/>
      <c r="DO889" s="19"/>
      <c r="DP889" s="19"/>
      <c r="DQ889" s="19"/>
      <c r="DR889" s="19"/>
      <c r="DS889" s="19"/>
      <c r="DT889" s="19"/>
      <c r="DU889" s="19"/>
      <c r="DV889" s="19"/>
      <c r="DW889" s="19"/>
      <c r="DX889" s="19"/>
      <c r="DY889" s="19"/>
      <c r="DZ889" s="19"/>
      <c r="EA889" s="19"/>
      <c r="EB889" s="19"/>
      <c r="EC889" s="19"/>
      <c r="ED889" s="19"/>
      <c r="EE889" s="19"/>
      <c r="EF889" s="19"/>
      <c r="EG889" s="19"/>
      <c r="EH889" s="19"/>
      <c r="EI889" s="19"/>
      <c r="EJ889" s="19"/>
      <c r="EK889" s="19"/>
      <c r="EL889" s="19"/>
      <c r="EM889" s="19"/>
      <c r="EN889" s="19"/>
      <c r="EO889" s="19"/>
      <c r="EP889" s="19"/>
      <c r="EQ889" s="19"/>
      <c r="ER889" s="19"/>
      <c r="ES889" s="19"/>
      <c r="ET889" s="19"/>
      <c r="EU889" s="19"/>
      <c r="EV889" s="19"/>
      <c r="EW889" s="19"/>
    </row>
    <row r="890" spans="1:153" s="21" customFormat="1" x14ac:dyDescent="0.25">
      <c r="A890" s="63"/>
      <c r="B890" s="51" t="s">
        <v>19</v>
      </c>
      <c r="C890" s="64"/>
      <c r="D890" s="66">
        <v>1.1000000000000001</v>
      </c>
      <c r="E890" s="67">
        <v>1.1000000000000001</v>
      </c>
      <c r="F890" s="65"/>
      <c r="G890" s="66"/>
      <c r="H890" s="66"/>
      <c r="I890" s="53"/>
      <c r="J890" s="88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  <c r="AA890" s="74"/>
      <c r="AB890" s="74"/>
      <c r="AC890" s="74"/>
      <c r="AD890" s="74"/>
      <c r="AE890" s="74"/>
      <c r="AF890" s="74"/>
      <c r="AG890" s="74"/>
      <c r="AH890" s="74"/>
      <c r="AI890" s="74"/>
      <c r="AJ890" s="74"/>
      <c r="AK890" s="74"/>
      <c r="AL890" s="74"/>
      <c r="AM890" s="74"/>
      <c r="AN890" s="74"/>
      <c r="AO890" s="74"/>
      <c r="AP890" s="74"/>
      <c r="AQ890" s="74"/>
      <c r="AR890" s="74"/>
      <c r="AS890" s="74"/>
      <c r="AT890" s="74"/>
      <c r="AU890" s="74"/>
      <c r="AV890" s="74"/>
      <c r="AW890" s="74"/>
      <c r="AX890" s="74"/>
      <c r="AY890" s="74"/>
      <c r="AZ890" s="74"/>
      <c r="BA890" s="74"/>
      <c r="BB890" s="74"/>
      <c r="BC890" s="74"/>
      <c r="BD890" s="74"/>
      <c r="BE890" s="74"/>
      <c r="BF890" s="74"/>
      <c r="BG890" s="74"/>
      <c r="BH890" s="74"/>
      <c r="BI890" s="74"/>
      <c r="BJ890" s="74"/>
      <c r="BK890" s="74"/>
      <c r="BL890" s="74"/>
      <c r="BM890" s="74"/>
      <c r="BN890" s="74"/>
      <c r="BO890" s="74"/>
      <c r="BP890" s="74"/>
      <c r="BQ890" s="74"/>
      <c r="BR890" s="74"/>
      <c r="BS890" s="74"/>
      <c r="BT890" s="74"/>
      <c r="BU890" s="74"/>
      <c r="BV890" s="74"/>
      <c r="BW890" s="74"/>
      <c r="BX890" s="74"/>
      <c r="BY890" s="74"/>
      <c r="BZ890" s="74"/>
      <c r="CA890" s="74"/>
      <c r="CB890" s="74"/>
      <c r="CC890" s="74"/>
      <c r="CD890" s="74"/>
      <c r="CE890" s="74"/>
      <c r="CF890" s="74"/>
      <c r="CG890" s="74"/>
      <c r="CH890" s="74"/>
      <c r="CI890" s="74"/>
      <c r="CJ890" s="74"/>
      <c r="CK890" s="74"/>
      <c r="CL890" s="74"/>
      <c r="CM890" s="74"/>
      <c r="CN890" s="74"/>
      <c r="CO890" s="74"/>
      <c r="CP890" s="74"/>
      <c r="CQ890" s="74"/>
      <c r="CR890" s="74"/>
      <c r="CS890" s="74"/>
      <c r="CT890" s="74"/>
      <c r="CU890" s="74"/>
      <c r="CV890" s="74"/>
      <c r="CW890" s="74"/>
      <c r="CX890" s="74"/>
      <c r="CY890" s="74"/>
      <c r="CZ890" s="74"/>
      <c r="DA890" s="74"/>
      <c r="DB890" s="19"/>
      <c r="DC890" s="19"/>
      <c r="DD890" s="19"/>
      <c r="DE890" s="19"/>
      <c r="DF890" s="19"/>
      <c r="DG890" s="19"/>
      <c r="DH890" s="19"/>
      <c r="DI890" s="19"/>
      <c r="DJ890" s="19"/>
      <c r="DK890" s="19"/>
      <c r="DL890" s="19"/>
      <c r="DM890" s="19"/>
      <c r="DN890" s="19"/>
      <c r="DO890" s="19"/>
      <c r="DP890" s="19"/>
      <c r="DQ890" s="19"/>
      <c r="DR890" s="19"/>
      <c r="DS890" s="19"/>
      <c r="DT890" s="19"/>
      <c r="DU890" s="19"/>
      <c r="DV890" s="19"/>
      <c r="DW890" s="19"/>
      <c r="DX890" s="19"/>
      <c r="DY890" s="19"/>
      <c r="DZ890" s="19"/>
      <c r="EA890" s="19"/>
      <c r="EB890" s="19"/>
      <c r="EC890" s="19"/>
      <c r="ED890" s="19"/>
      <c r="EE890" s="19"/>
      <c r="EF890" s="19"/>
      <c r="EG890" s="19"/>
      <c r="EH890" s="19"/>
      <c r="EI890" s="19"/>
      <c r="EJ890" s="19"/>
      <c r="EK890" s="19"/>
      <c r="EL890" s="19"/>
      <c r="EM890" s="19"/>
      <c r="EN890" s="19"/>
      <c r="EO890" s="19"/>
      <c r="EP890" s="19"/>
      <c r="EQ890" s="19"/>
      <c r="ER890" s="19"/>
      <c r="ES890" s="19"/>
      <c r="ET890" s="19"/>
      <c r="EU890" s="19"/>
      <c r="EV890" s="19"/>
      <c r="EW890" s="19"/>
    </row>
    <row r="891" spans="1:153" s="18" customFormat="1" x14ac:dyDescent="0.25">
      <c r="A891" s="63" t="s">
        <v>74</v>
      </c>
      <c r="B891" s="51"/>
      <c r="C891" s="76" t="s">
        <v>256</v>
      </c>
      <c r="D891" s="137"/>
      <c r="E891" s="138"/>
      <c r="F891" s="65">
        <v>0.12</v>
      </c>
      <c r="G891" s="66">
        <v>0.01</v>
      </c>
      <c r="H891" s="53">
        <v>10.199999999999999</v>
      </c>
      <c r="I891" s="65">
        <v>41.4</v>
      </c>
      <c r="J891" s="88" t="s">
        <v>156</v>
      </c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  <c r="AT891" s="48"/>
      <c r="AU891" s="48"/>
      <c r="AV891" s="48"/>
      <c r="AW891" s="48"/>
      <c r="AX891" s="48"/>
      <c r="AY891" s="48"/>
      <c r="AZ891" s="48"/>
      <c r="BA891" s="48"/>
      <c r="BB891" s="48"/>
      <c r="BC891" s="48"/>
      <c r="BD891" s="48"/>
      <c r="BE891" s="48"/>
      <c r="BF891" s="48"/>
      <c r="BG891" s="48"/>
      <c r="BH891" s="48"/>
      <c r="BI891" s="48"/>
      <c r="BJ891" s="48"/>
      <c r="BK891" s="48"/>
      <c r="BL891" s="48"/>
      <c r="BM891" s="48"/>
      <c r="BN891" s="48"/>
      <c r="BO891" s="48"/>
      <c r="BP891" s="48"/>
      <c r="BQ891" s="48"/>
      <c r="BR891" s="48"/>
      <c r="BS891" s="48"/>
      <c r="BT891" s="48"/>
      <c r="BU891" s="48"/>
      <c r="BV891" s="48"/>
      <c r="BW891" s="48"/>
      <c r="BX891" s="48"/>
      <c r="BY891" s="48"/>
      <c r="BZ891" s="48"/>
      <c r="CA891" s="48"/>
      <c r="CB891" s="48"/>
      <c r="CC891" s="48"/>
      <c r="CD891" s="48"/>
      <c r="CE891" s="48"/>
      <c r="CF891" s="48"/>
      <c r="CG891" s="48"/>
      <c r="CH891" s="48"/>
      <c r="CI891" s="48"/>
      <c r="CJ891" s="48"/>
      <c r="CK891" s="48"/>
      <c r="CL891" s="48"/>
      <c r="CM891" s="48"/>
      <c r="CN891" s="48"/>
      <c r="CO891" s="48"/>
      <c r="CP891" s="48"/>
      <c r="CQ891" s="48"/>
      <c r="CR891" s="48"/>
      <c r="CS891" s="48"/>
      <c r="CT891" s="48"/>
      <c r="CU891" s="48"/>
      <c r="CV891" s="48"/>
      <c r="CW891" s="48"/>
      <c r="CX891" s="48"/>
      <c r="CY891" s="48"/>
      <c r="CZ891" s="48"/>
      <c r="DA891" s="48"/>
    </row>
    <row r="892" spans="1:153" s="18" customFormat="1" x14ac:dyDescent="0.25">
      <c r="A892" s="63"/>
      <c r="B892" s="51" t="s">
        <v>59</v>
      </c>
      <c r="C892" s="76"/>
      <c r="D892" s="81">
        <v>0.35</v>
      </c>
      <c r="E892" s="64">
        <v>0.35</v>
      </c>
      <c r="F892" s="65"/>
      <c r="G892" s="66"/>
      <c r="H892" s="53"/>
      <c r="I892" s="65"/>
      <c r="J892" s="8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  <c r="AT892" s="48"/>
      <c r="AU892" s="48"/>
      <c r="AV892" s="48"/>
      <c r="AW892" s="48"/>
      <c r="AX892" s="48"/>
      <c r="AY892" s="48"/>
      <c r="AZ892" s="48"/>
      <c r="BA892" s="48"/>
      <c r="BB892" s="48"/>
      <c r="BC892" s="48"/>
      <c r="BD892" s="48"/>
      <c r="BE892" s="48"/>
      <c r="BF892" s="48"/>
      <c r="BG892" s="48"/>
      <c r="BH892" s="48"/>
      <c r="BI892" s="48"/>
      <c r="BJ892" s="48"/>
      <c r="BK892" s="48"/>
      <c r="BL892" s="48"/>
      <c r="BM892" s="48"/>
      <c r="BN892" s="48"/>
      <c r="BO892" s="48"/>
      <c r="BP892" s="48"/>
      <c r="BQ892" s="48"/>
      <c r="BR892" s="48"/>
      <c r="BS892" s="48"/>
      <c r="BT892" s="48"/>
      <c r="BU892" s="48"/>
      <c r="BV892" s="48"/>
      <c r="BW892" s="48"/>
      <c r="BX892" s="48"/>
      <c r="BY892" s="48"/>
      <c r="BZ892" s="48"/>
      <c r="CA892" s="48"/>
      <c r="CB892" s="48"/>
      <c r="CC892" s="48"/>
      <c r="CD892" s="48"/>
      <c r="CE892" s="48"/>
      <c r="CF892" s="48"/>
      <c r="CG892" s="48"/>
      <c r="CH892" s="48"/>
      <c r="CI892" s="48"/>
      <c r="CJ892" s="48"/>
      <c r="CK892" s="48"/>
      <c r="CL892" s="48"/>
      <c r="CM892" s="48"/>
      <c r="CN892" s="48"/>
      <c r="CO892" s="48"/>
      <c r="CP892" s="48"/>
      <c r="CQ892" s="48"/>
      <c r="CR892" s="48"/>
      <c r="CS892" s="48"/>
      <c r="CT892" s="48"/>
      <c r="CU892" s="48"/>
      <c r="CV892" s="48"/>
      <c r="CW892" s="48"/>
      <c r="CX892" s="48"/>
      <c r="CY892" s="48"/>
      <c r="CZ892" s="48"/>
      <c r="DA892" s="48"/>
    </row>
    <row r="893" spans="1:153" s="18" customFormat="1" x14ac:dyDescent="0.25">
      <c r="A893" s="63"/>
      <c r="B893" s="51" t="s">
        <v>18</v>
      </c>
      <c r="C893" s="76"/>
      <c r="D893" s="81">
        <v>5</v>
      </c>
      <c r="E893" s="64">
        <v>5</v>
      </c>
      <c r="F893" s="65"/>
      <c r="G893" s="66"/>
      <c r="H893" s="65"/>
      <c r="I893" s="65"/>
      <c r="J893" s="8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  <c r="AT893" s="48"/>
      <c r="AU893" s="48"/>
      <c r="AV893" s="48"/>
      <c r="AW893" s="48"/>
      <c r="AX893" s="48"/>
      <c r="AY893" s="48"/>
      <c r="AZ893" s="48"/>
      <c r="BA893" s="48"/>
      <c r="BB893" s="48"/>
      <c r="BC893" s="48"/>
      <c r="BD893" s="48"/>
      <c r="BE893" s="48"/>
      <c r="BF893" s="48"/>
      <c r="BG893" s="48"/>
      <c r="BH893" s="48"/>
      <c r="BI893" s="48"/>
      <c r="BJ893" s="48"/>
      <c r="BK893" s="48"/>
      <c r="BL893" s="48"/>
      <c r="BM893" s="48"/>
      <c r="BN893" s="48"/>
      <c r="BO893" s="48"/>
      <c r="BP893" s="48"/>
      <c r="BQ893" s="48"/>
      <c r="BR893" s="48"/>
      <c r="BS893" s="48"/>
      <c r="BT893" s="48"/>
      <c r="BU893" s="48"/>
      <c r="BV893" s="48"/>
      <c r="BW893" s="48"/>
      <c r="BX893" s="48"/>
      <c r="BY893" s="48"/>
      <c r="BZ893" s="48"/>
      <c r="CA893" s="48"/>
      <c r="CB893" s="48"/>
      <c r="CC893" s="48"/>
      <c r="CD893" s="48"/>
      <c r="CE893" s="48"/>
      <c r="CF893" s="48"/>
      <c r="CG893" s="48"/>
      <c r="CH893" s="48"/>
      <c r="CI893" s="48"/>
      <c r="CJ893" s="48"/>
      <c r="CK893" s="48"/>
      <c r="CL893" s="48"/>
      <c r="CM893" s="48"/>
      <c r="CN893" s="48"/>
      <c r="CO893" s="48"/>
      <c r="CP893" s="48"/>
      <c r="CQ893" s="48"/>
      <c r="CR893" s="48"/>
      <c r="CS893" s="48"/>
      <c r="CT893" s="48"/>
      <c r="CU893" s="48"/>
      <c r="CV893" s="48"/>
      <c r="CW893" s="48"/>
      <c r="CX893" s="48"/>
      <c r="CY893" s="48"/>
      <c r="CZ893" s="48"/>
      <c r="DA893" s="48"/>
    </row>
    <row r="894" spans="1:153" s="18" customFormat="1" x14ac:dyDescent="0.25">
      <c r="A894" s="63"/>
      <c r="B894" s="51" t="s">
        <v>75</v>
      </c>
      <c r="C894" s="76"/>
      <c r="D894" s="113">
        <v>5.0999999999999996</v>
      </c>
      <c r="E894" s="64">
        <v>5</v>
      </c>
      <c r="F894" s="66"/>
      <c r="G894" s="53"/>
      <c r="H894" s="66"/>
      <c r="I894" s="53"/>
      <c r="J894" s="8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  <c r="AT894" s="48"/>
      <c r="AU894" s="48"/>
      <c r="AV894" s="48"/>
      <c r="AW894" s="48"/>
      <c r="AX894" s="48"/>
      <c r="AY894" s="48"/>
      <c r="AZ894" s="48"/>
      <c r="BA894" s="48"/>
      <c r="BB894" s="48"/>
      <c r="BC894" s="48"/>
      <c r="BD894" s="48"/>
      <c r="BE894" s="48"/>
      <c r="BF894" s="48"/>
      <c r="BG894" s="48"/>
      <c r="BH894" s="48"/>
      <c r="BI894" s="48"/>
      <c r="BJ894" s="48"/>
      <c r="BK894" s="48"/>
      <c r="BL894" s="48"/>
      <c r="BM894" s="48"/>
      <c r="BN894" s="48"/>
      <c r="BO894" s="48"/>
      <c r="BP894" s="48"/>
      <c r="BQ894" s="48"/>
      <c r="BR894" s="48"/>
      <c r="BS894" s="48"/>
      <c r="BT894" s="48"/>
      <c r="BU894" s="48"/>
      <c r="BV894" s="48"/>
      <c r="BW894" s="48"/>
      <c r="BX894" s="48"/>
      <c r="BY894" s="48"/>
      <c r="BZ894" s="48"/>
      <c r="CA894" s="48"/>
      <c r="CB894" s="48"/>
      <c r="CC894" s="48"/>
      <c r="CD894" s="48"/>
      <c r="CE894" s="48"/>
      <c r="CF894" s="48"/>
      <c r="CG894" s="48"/>
      <c r="CH894" s="48"/>
      <c r="CI894" s="48"/>
      <c r="CJ894" s="48"/>
      <c r="CK894" s="48"/>
      <c r="CL894" s="48"/>
      <c r="CM894" s="48"/>
      <c r="CN894" s="48"/>
      <c r="CO894" s="48"/>
      <c r="CP894" s="48"/>
      <c r="CQ894" s="48"/>
      <c r="CR894" s="48"/>
      <c r="CS894" s="48"/>
      <c r="CT894" s="48"/>
      <c r="CU894" s="48"/>
      <c r="CV894" s="48"/>
      <c r="CW894" s="48"/>
      <c r="CX894" s="48"/>
      <c r="CY894" s="48"/>
      <c r="CZ894" s="48"/>
      <c r="DA894" s="48"/>
    </row>
    <row r="895" spans="1:153" s="18" customFormat="1" x14ac:dyDescent="0.25">
      <c r="A895" s="63"/>
      <c r="B895" s="51" t="s">
        <v>17</v>
      </c>
      <c r="C895" s="76"/>
      <c r="D895" s="138">
        <v>180</v>
      </c>
      <c r="E895" s="138">
        <v>180</v>
      </c>
      <c r="F895" s="66"/>
      <c r="G895" s="53"/>
      <c r="H895" s="66"/>
      <c r="I895" s="53"/>
      <c r="J895" s="8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  <c r="AT895" s="48"/>
      <c r="AU895" s="48"/>
      <c r="AV895" s="48"/>
      <c r="AW895" s="48"/>
      <c r="AX895" s="48"/>
      <c r="AY895" s="48"/>
      <c r="AZ895" s="48"/>
      <c r="BA895" s="48"/>
      <c r="BB895" s="48"/>
      <c r="BC895" s="48"/>
      <c r="BD895" s="48"/>
      <c r="BE895" s="48"/>
      <c r="BF895" s="48"/>
      <c r="BG895" s="48"/>
      <c r="BH895" s="48"/>
      <c r="BI895" s="48"/>
      <c r="BJ895" s="48"/>
      <c r="BK895" s="48"/>
      <c r="BL895" s="48"/>
      <c r="BM895" s="48"/>
      <c r="BN895" s="48"/>
      <c r="BO895" s="48"/>
      <c r="BP895" s="48"/>
      <c r="BQ895" s="48"/>
      <c r="BR895" s="48"/>
      <c r="BS895" s="48"/>
      <c r="BT895" s="48"/>
      <c r="BU895" s="48"/>
      <c r="BV895" s="48"/>
      <c r="BW895" s="48"/>
      <c r="BX895" s="48"/>
      <c r="BY895" s="48"/>
      <c r="BZ895" s="48"/>
      <c r="CA895" s="48"/>
      <c r="CB895" s="48"/>
      <c r="CC895" s="48"/>
      <c r="CD895" s="48"/>
      <c r="CE895" s="48"/>
      <c r="CF895" s="48"/>
      <c r="CG895" s="48"/>
      <c r="CH895" s="48"/>
      <c r="CI895" s="48"/>
      <c r="CJ895" s="48"/>
      <c r="CK895" s="48"/>
      <c r="CL895" s="48"/>
      <c r="CM895" s="48"/>
      <c r="CN895" s="48"/>
      <c r="CO895" s="48"/>
      <c r="CP895" s="48"/>
      <c r="CQ895" s="48"/>
      <c r="CR895" s="48"/>
      <c r="CS895" s="48"/>
      <c r="CT895" s="48"/>
      <c r="CU895" s="48"/>
      <c r="CV895" s="48"/>
      <c r="CW895" s="48"/>
      <c r="CX895" s="48"/>
      <c r="CY895" s="48"/>
      <c r="CZ895" s="48"/>
      <c r="DA895" s="48"/>
    </row>
    <row r="896" spans="1:153" ht="16.5" thickBot="1" x14ac:dyDescent="0.3">
      <c r="A896" s="63" t="s">
        <v>38</v>
      </c>
      <c r="C896" s="64">
        <v>20</v>
      </c>
      <c r="D896" s="66">
        <v>20</v>
      </c>
      <c r="E896" s="66">
        <v>20</v>
      </c>
      <c r="F896" s="66">
        <v>1.52</v>
      </c>
      <c r="G896" s="53">
        <v>0.16</v>
      </c>
      <c r="H896" s="66">
        <v>9.84</v>
      </c>
      <c r="I896" s="53">
        <v>47</v>
      </c>
      <c r="J896" s="88"/>
    </row>
    <row r="897" spans="1:10" ht="21" customHeight="1" thickBot="1" x14ac:dyDescent="0.3">
      <c r="A897" s="78" t="s">
        <v>26</v>
      </c>
      <c r="B897" s="79"/>
      <c r="C897" s="80">
        <v>510</v>
      </c>
      <c r="D897" s="110"/>
      <c r="E897" s="61"/>
      <c r="F897" s="110">
        <f>SUM(F870:F896)</f>
        <v>16.64</v>
      </c>
      <c r="G897" s="110">
        <f t="shared" ref="G897:I897" si="14">SUM(G870:G896)</f>
        <v>17.200000000000003</v>
      </c>
      <c r="H897" s="110">
        <f t="shared" si="14"/>
        <v>81.64</v>
      </c>
      <c r="I897" s="110">
        <f t="shared" si="14"/>
        <v>544</v>
      </c>
      <c r="J897" s="189"/>
    </row>
    <row r="898" spans="1:10" ht="15" customHeight="1" thickBot="1" x14ac:dyDescent="0.3">
      <c r="A898" s="78" t="s">
        <v>60</v>
      </c>
      <c r="B898" s="79"/>
      <c r="C898" s="80">
        <f>C821+C824+C868+C897</f>
        <v>1706.5</v>
      </c>
      <c r="D898" s="125"/>
      <c r="E898" s="61"/>
      <c r="F898" s="182">
        <f>F821+F824+F868+F897</f>
        <v>52.046666666666667</v>
      </c>
      <c r="G898" s="182">
        <f>G821+G824+G868+G897</f>
        <v>47.087666666666671</v>
      </c>
      <c r="H898" s="182">
        <f>H821+H824+H868+H897</f>
        <v>245.11166666666668</v>
      </c>
      <c r="I898" s="182">
        <f>I821+I824+I868+I897</f>
        <v>1631.1499999999999</v>
      </c>
      <c r="J898" s="196"/>
    </row>
    <row r="899" spans="1:10" ht="15" customHeight="1" thickBot="1" x14ac:dyDescent="0.3">
      <c r="A899" s="78" t="s">
        <v>118</v>
      </c>
      <c r="B899" s="79"/>
      <c r="C899" s="61">
        <f>C109+C192+C279+C356+C441+C535+C617+C712+C799+C898</f>
        <v>16902</v>
      </c>
      <c r="D899" s="61"/>
      <c r="E899" s="61"/>
      <c r="F899" s="61">
        <f>F109+F192+F279+F356+F441+F535+F617+F712+F799+F898</f>
        <v>486.08100000000002</v>
      </c>
      <c r="G899" s="61">
        <f>G109+G192+G279+G356+G441+G535+G617+G712+G799+G898</f>
        <v>540.34199999999998</v>
      </c>
      <c r="H899" s="61">
        <f>H109+H192+H279+H356+H441+H535+H617+H712+H799+H898</f>
        <v>2348.9479999999999</v>
      </c>
      <c r="I899" s="61">
        <f>I109+I192+I279+I356+I441+I535+I617+I712+I799+I898</f>
        <v>16199.890000000001</v>
      </c>
      <c r="J899" s="196"/>
    </row>
    <row r="900" spans="1:10" x14ac:dyDescent="0.25">
      <c r="A900" s="91" t="s">
        <v>119</v>
      </c>
      <c r="B900" s="91"/>
      <c r="C900" s="91"/>
      <c r="D900" s="183"/>
      <c r="E900" s="91"/>
      <c r="F900" s="184"/>
      <c r="G900" s="184"/>
      <c r="H900" s="184"/>
      <c r="I900" s="184"/>
      <c r="J900" s="219"/>
    </row>
    <row r="901" spans="1:10" x14ac:dyDescent="0.25">
      <c r="A901" s="424" t="s">
        <v>214</v>
      </c>
      <c r="B901" s="424"/>
      <c r="C901" s="424"/>
      <c r="D901" s="424"/>
      <c r="E901" s="424"/>
      <c r="F901" s="424"/>
      <c r="G901" s="424"/>
      <c r="H901" s="424"/>
      <c r="I901" s="424"/>
      <c r="J901" s="219"/>
    </row>
    <row r="902" spans="1:10" x14ac:dyDescent="0.25">
      <c r="A902" s="423" t="s">
        <v>120</v>
      </c>
      <c r="B902" s="423"/>
      <c r="C902" s="423"/>
      <c r="D902" s="423"/>
      <c r="E902" s="423"/>
      <c r="F902" s="423"/>
      <c r="G902" s="423"/>
      <c r="H902" s="423"/>
      <c r="I902" s="423"/>
      <c r="J902" s="219"/>
    </row>
    <row r="903" spans="1:10" x14ac:dyDescent="0.25">
      <c r="A903" s="423" t="s">
        <v>238</v>
      </c>
      <c r="B903" s="423"/>
      <c r="C903" s="423"/>
      <c r="D903" s="423"/>
      <c r="E903" s="423"/>
      <c r="F903" s="423"/>
      <c r="G903" s="423"/>
      <c r="H903" s="423"/>
      <c r="I903" s="423"/>
      <c r="J903" s="219"/>
    </row>
    <row r="904" spans="1:10" x14ac:dyDescent="0.25">
      <c r="A904" s="423" t="s">
        <v>239</v>
      </c>
      <c r="B904" s="423"/>
      <c r="C904" s="423"/>
      <c r="D904" s="423"/>
      <c r="E904" s="423"/>
      <c r="F904" s="423"/>
      <c r="G904" s="423"/>
      <c r="H904" s="423"/>
      <c r="I904" s="423"/>
      <c r="J904" s="219"/>
    </row>
    <row r="905" spans="1:10" x14ac:dyDescent="0.25">
      <c r="A905" s="423" t="s">
        <v>121</v>
      </c>
      <c r="B905" s="423"/>
      <c r="C905" s="423"/>
      <c r="D905" s="423"/>
      <c r="E905" s="423"/>
      <c r="F905" s="423"/>
      <c r="G905" s="423"/>
      <c r="H905" s="423"/>
      <c r="I905" s="423"/>
      <c r="J905" s="219"/>
    </row>
    <row r="906" spans="1:10" x14ac:dyDescent="0.25">
      <c r="A906" s="423" t="s">
        <v>206</v>
      </c>
      <c r="B906" s="423"/>
      <c r="C906" s="423"/>
      <c r="D906" s="423"/>
      <c r="E906" s="423"/>
      <c r="F906" s="423"/>
      <c r="G906" s="423"/>
      <c r="H906" s="423"/>
      <c r="I906" s="423"/>
      <c r="J906" s="219"/>
    </row>
    <row r="907" spans="1:10" x14ac:dyDescent="0.25">
      <c r="A907" s="423" t="s">
        <v>190</v>
      </c>
      <c r="B907" s="423"/>
      <c r="C907" s="423"/>
      <c r="D907" s="423"/>
      <c r="E907" s="423"/>
      <c r="F907" s="423"/>
      <c r="G907" s="423"/>
      <c r="H907" s="423"/>
      <c r="I907" s="423"/>
      <c r="J907" s="219"/>
    </row>
    <row r="908" spans="1:10" x14ac:dyDescent="0.25">
      <c r="A908" s="423" t="s">
        <v>208</v>
      </c>
      <c r="B908" s="423"/>
      <c r="C908" s="423"/>
      <c r="D908" s="423"/>
      <c r="E908" s="423"/>
      <c r="F908" s="423"/>
      <c r="G908" s="423"/>
      <c r="H908" s="423"/>
      <c r="I908" s="423"/>
      <c r="J908" s="219"/>
    </row>
    <row r="909" spans="1:10" x14ac:dyDescent="0.25">
      <c r="A909" s="423" t="s">
        <v>207</v>
      </c>
      <c r="B909" s="423"/>
      <c r="C909" s="423"/>
      <c r="D909" s="423"/>
      <c r="E909" s="423"/>
      <c r="F909" s="423"/>
      <c r="G909" s="423"/>
      <c r="H909" s="423"/>
      <c r="I909" s="423"/>
      <c r="J909" s="219"/>
    </row>
    <row r="910" spans="1:10" x14ac:dyDescent="0.25">
      <c r="A910" s="423" t="s">
        <v>122</v>
      </c>
      <c r="B910" s="423"/>
      <c r="C910" s="423"/>
      <c r="D910" s="423"/>
      <c r="E910" s="423"/>
      <c r="F910" s="423"/>
      <c r="G910" s="423"/>
      <c r="H910" s="423"/>
      <c r="I910" s="423"/>
      <c r="J910" s="219"/>
    </row>
    <row r="911" spans="1:10" x14ac:dyDescent="0.25">
      <c r="A911" s="423" t="s">
        <v>209</v>
      </c>
      <c r="B911" s="423"/>
      <c r="C911" s="423"/>
      <c r="D911" s="423"/>
      <c r="E911" s="423"/>
      <c r="F911" s="423"/>
      <c r="G911" s="423"/>
      <c r="H911" s="423"/>
      <c r="I911" s="423"/>
      <c r="J911" s="219"/>
    </row>
    <row r="912" spans="1:10" x14ac:dyDescent="0.25">
      <c r="A912" s="423" t="s">
        <v>191</v>
      </c>
      <c r="B912" s="423"/>
      <c r="C912" s="423"/>
      <c r="D912" s="423"/>
      <c r="E912" s="423"/>
      <c r="F912" s="423"/>
      <c r="G912" s="423"/>
      <c r="H912" s="423"/>
      <c r="I912" s="423"/>
      <c r="J912" s="219"/>
    </row>
    <row r="913" spans="1:94" x14ac:dyDescent="0.25">
      <c r="A913" s="423" t="s">
        <v>192</v>
      </c>
      <c r="B913" s="423"/>
      <c r="C913" s="423"/>
      <c r="D913" s="423"/>
      <c r="E913" s="423"/>
      <c r="F913" s="423"/>
      <c r="G913" s="423"/>
      <c r="H913" s="423"/>
      <c r="I913" s="423"/>
      <c r="J913" s="219"/>
    </row>
    <row r="914" spans="1:94" x14ac:dyDescent="0.25">
      <c r="A914" s="424" t="s">
        <v>193</v>
      </c>
      <c r="B914" s="424"/>
      <c r="C914" s="424"/>
      <c r="D914" s="424"/>
      <c r="E914" s="424"/>
      <c r="F914" s="424"/>
      <c r="G914" s="424"/>
      <c r="H914" s="424"/>
      <c r="I914" s="424"/>
      <c r="J914" s="219"/>
    </row>
    <row r="915" spans="1:94" x14ac:dyDescent="0.25">
      <c r="A915" s="424" t="s">
        <v>217</v>
      </c>
      <c r="B915" s="424"/>
      <c r="C915" s="424"/>
      <c r="D915" s="424"/>
      <c r="E915" s="424"/>
      <c r="F915" s="424"/>
      <c r="G915" s="424"/>
      <c r="H915" s="424"/>
      <c r="I915" s="424"/>
      <c r="J915" s="219"/>
    </row>
    <row r="916" spans="1:94" x14ac:dyDescent="0.25">
      <c r="A916" s="423" t="s">
        <v>194</v>
      </c>
      <c r="B916" s="423"/>
      <c r="C916" s="423"/>
      <c r="D916" s="423"/>
      <c r="E916" s="423"/>
      <c r="F916" s="423"/>
      <c r="G916" s="423"/>
      <c r="H916" s="423"/>
      <c r="I916" s="423"/>
      <c r="J916" s="219"/>
    </row>
    <row r="917" spans="1:94" x14ac:dyDescent="0.25">
      <c r="A917" s="423" t="s">
        <v>212</v>
      </c>
      <c r="B917" s="423"/>
      <c r="C917" s="423"/>
      <c r="D917" s="423"/>
      <c r="E917" s="423"/>
      <c r="F917" s="423"/>
      <c r="G917" s="423"/>
      <c r="H917" s="423"/>
      <c r="I917" s="423"/>
      <c r="J917" s="219"/>
    </row>
    <row r="918" spans="1:94" x14ac:dyDescent="0.25">
      <c r="A918" s="423" t="s">
        <v>210</v>
      </c>
      <c r="B918" s="423"/>
      <c r="C918" s="423"/>
      <c r="D918" s="423"/>
      <c r="E918" s="423"/>
      <c r="F918" s="423"/>
      <c r="G918" s="423"/>
      <c r="H918" s="423"/>
      <c r="I918" s="423"/>
      <c r="J918" s="219"/>
    </row>
    <row r="919" spans="1:94" x14ac:dyDescent="0.25">
      <c r="A919" s="423" t="s">
        <v>213</v>
      </c>
      <c r="B919" s="423"/>
      <c r="C919" s="423"/>
      <c r="D919" s="423"/>
      <c r="E919" s="423"/>
      <c r="F919" s="423"/>
      <c r="G919" s="423"/>
      <c r="H919" s="423"/>
      <c r="I919" s="423"/>
      <c r="J919" s="219"/>
    </row>
    <row r="920" spans="1:94" x14ac:dyDescent="0.25">
      <c r="A920" s="423" t="s">
        <v>211</v>
      </c>
      <c r="B920" s="423"/>
      <c r="C920" s="423"/>
      <c r="D920" s="423"/>
      <c r="E920" s="423"/>
      <c r="F920" s="423"/>
      <c r="G920" s="423"/>
      <c r="H920" s="423"/>
      <c r="I920" s="423"/>
      <c r="J920" s="219"/>
    </row>
    <row r="921" spans="1:94" ht="15" x14ac:dyDescent="0.25">
      <c r="A921" s="425" t="s">
        <v>311</v>
      </c>
      <c r="B921" s="425"/>
      <c r="C921" s="425"/>
      <c r="D921" s="425"/>
      <c r="E921" s="425"/>
      <c r="F921" s="425"/>
      <c r="G921" s="425"/>
      <c r="H921" s="50"/>
      <c r="I921" s="161"/>
      <c r="J921" s="228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  <c r="AA921" s="114"/>
      <c r="AB921" s="114"/>
      <c r="AC921" s="114"/>
      <c r="AD921" s="114"/>
      <c r="AE921" s="114"/>
      <c r="AF921" s="114"/>
      <c r="AG921" s="114"/>
      <c r="AH921" s="114"/>
      <c r="AI921" s="114"/>
      <c r="AJ921" s="114"/>
      <c r="AK921" s="114"/>
      <c r="AL921" s="114"/>
      <c r="AM921" s="114"/>
      <c r="AN921" s="114"/>
      <c r="AO921" s="114"/>
      <c r="AP921" s="114"/>
      <c r="AQ921" s="114"/>
      <c r="AR921" s="114"/>
      <c r="AS921" s="114"/>
      <c r="AT921" s="114"/>
      <c r="AU921" s="114"/>
      <c r="AV921" s="114"/>
      <c r="AW921" s="114"/>
      <c r="AX921" s="114"/>
      <c r="AY921" s="114"/>
      <c r="AZ921" s="114"/>
      <c r="BA921" s="114"/>
      <c r="BB921" s="114"/>
      <c r="BC921" s="114"/>
      <c r="BD921" s="114"/>
      <c r="BE921" s="114"/>
      <c r="BF921" s="114"/>
      <c r="BG921" s="114"/>
      <c r="BH921" s="114"/>
      <c r="BI921" s="114"/>
      <c r="BJ921" s="114"/>
      <c r="BK921" s="114"/>
      <c r="BL921" s="114"/>
      <c r="BM921" s="114"/>
      <c r="BN921" s="114"/>
      <c r="BO921" s="114"/>
      <c r="BP921" s="114"/>
      <c r="BQ921" s="114"/>
      <c r="BR921" s="114"/>
      <c r="BS921" s="114"/>
      <c r="BT921" s="114"/>
      <c r="BU921" s="114"/>
      <c r="BV921" s="114"/>
      <c r="BW921" s="114"/>
      <c r="BX921" s="114"/>
      <c r="BY921" s="114"/>
      <c r="BZ921" s="114"/>
      <c r="CA921" s="114"/>
      <c r="CB921" s="114"/>
      <c r="CC921" s="114"/>
      <c r="CD921" s="114"/>
      <c r="CE921" s="114"/>
      <c r="CF921" s="114"/>
      <c r="CG921" s="114"/>
      <c r="CH921" s="114"/>
      <c r="CI921" s="114"/>
      <c r="CJ921" s="114"/>
      <c r="CK921" s="114"/>
      <c r="CL921" s="114"/>
      <c r="CM921" s="114"/>
      <c r="CN921" s="114"/>
      <c r="CO921" s="114"/>
      <c r="CP921" s="114"/>
    </row>
    <row r="922" spans="1:94" x14ac:dyDescent="0.25">
      <c r="A922" s="423" t="s">
        <v>123</v>
      </c>
      <c r="B922" s="423"/>
      <c r="C922" s="423"/>
      <c r="D922" s="423"/>
      <c r="E922" s="423"/>
      <c r="F922" s="423"/>
      <c r="G922" s="423"/>
      <c r="H922" s="423"/>
      <c r="I922" s="423"/>
      <c r="J922" s="219"/>
    </row>
    <row r="923" spans="1:94" x14ac:dyDescent="0.25">
      <c r="A923" s="423" t="s">
        <v>124</v>
      </c>
      <c r="B923" s="423"/>
      <c r="C923" s="423"/>
      <c r="D923" s="423"/>
      <c r="E923" s="423"/>
      <c r="F923" s="423"/>
      <c r="G923" s="423"/>
      <c r="H923" s="423"/>
      <c r="I923" s="423"/>
      <c r="J923" s="219"/>
    </row>
    <row r="924" spans="1:94" x14ac:dyDescent="0.25">
      <c r="A924" s="423" t="s">
        <v>125</v>
      </c>
      <c r="B924" s="423"/>
      <c r="C924" s="423"/>
      <c r="D924" s="423"/>
      <c r="E924" s="423"/>
      <c r="F924" s="423"/>
      <c r="G924" s="423"/>
      <c r="H924" s="423"/>
      <c r="I924" s="423"/>
      <c r="J924" s="219"/>
    </row>
    <row r="925" spans="1:94" x14ac:dyDescent="0.25">
      <c r="A925" s="423" t="s">
        <v>126</v>
      </c>
      <c r="B925" s="423"/>
      <c r="C925" s="423"/>
      <c r="D925" s="423"/>
      <c r="E925" s="423"/>
      <c r="F925" s="423"/>
      <c r="G925" s="423"/>
      <c r="H925" s="423"/>
      <c r="I925" s="423"/>
      <c r="J925" s="219"/>
    </row>
    <row r="926" spans="1:94" x14ac:dyDescent="0.25">
      <c r="A926" s="423" t="s">
        <v>127</v>
      </c>
      <c r="B926" s="423"/>
      <c r="C926" s="423"/>
      <c r="D926" s="423"/>
      <c r="E926" s="423"/>
      <c r="F926" s="423"/>
      <c r="G926" s="423"/>
      <c r="H926" s="423"/>
      <c r="I926" s="423"/>
      <c r="J926" s="219"/>
    </row>
    <row r="935" spans="5:5" x14ac:dyDescent="0.25">
      <c r="E935" s="128"/>
    </row>
    <row r="936" spans="5:5" x14ac:dyDescent="0.25">
      <c r="E936" s="128"/>
    </row>
  </sheetData>
  <mergeCells count="37">
    <mergeCell ref="F1:I1"/>
    <mergeCell ref="F801:H801"/>
    <mergeCell ref="F6:H6"/>
    <mergeCell ref="F112:H112"/>
    <mergeCell ref="F282:H282"/>
    <mergeCell ref="F360:H360"/>
    <mergeCell ref="F444:H444"/>
    <mergeCell ref="F195:H195"/>
    <mergeCell ref="F538:H538"/>
    <mergeCell ref="F714:H714"/>
    <mergeCell ref="F619:H619"/>
    <mergeCell ref="A906:I906"/>
    <mergeCell ref="A907:I907"/>
    <mergeCell ref="A908:I908"/>
    <mergeCell ref="A909:I909"/>
    <mergeCell ref="A910:I910"/>
    <mergeCell ref="A901:I901"/>
    <mergeCell ref="A902:I902"/>
    <mergeCell ref="A903:I903"/>
    <mergeCell ref="A904:I904"/>
    <mergeCell ref="A905:I905"/>
    <mergeCell ref="A921:G921"/>
    <mergeCell ref="A920:I920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6:I926"/>
    <mergeCell ref="A922:I922"/>
    <mergeCell ref="A923:I923"/>
    <mergeCell ref="A924:I924"/>
    <mergeCell ref="A925:I925"/>
  </mergeCells>
  <pageMargins left="0.25" right="0.25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topLeftCell="A13" workbookViewId="0">
      <selection activeCell="J39" sqref="J39"/>
    </sheetView>
  </sheetViews>
  <sheetFormatPr defaultRowHeight="15" x14ac:dyDescent="0.25"/>
  <cols>
    <col min="1" max="1" width="25.28515625" style="48" customWidth="1"/>
    <col min="2" max="2" width="11.140625" style="48" customWidth="1"/>
    <col min="3" max="3" width="11.7109375" style="48" customWidth="1"/>
    <col min="4" max="4" width="6.42578125" style="48" customWidth="1"/>
    <col min="5" max="5" width="8.85546875" style="48" customWidth="1"/>
    <col min="6" max="6" width="8" style="48" customWidth="1"/>
    <col min="7" max="7" width="9.5703125" style="48" customWidth="1"/>
    <col min="8" max="8" width="9.28515625" style="48" customWidth="1"/>
    <col min="9" max="9" width="9.42578125" style="48" customWidth="1"/>
    <col min="10" max="10" width="8.85546875" style="48" customWidth="1"/>
    <col min="11" max="11" width="11" style="48" customWidth="1"/>
    <col min="12" max="12" width="9.7109375" style="48" customWidth="1"/>
    <col min="13" max="13" width="11.28515625" style="48" customWidth="1"/>
  </cols>
  <sheetData>
    <row r="1" spans="1:35" ht="15.75" x14ac:dyDescent="0.25">
      <c r="A1" s="385"/>
      <c r="B1" s="386" t="s">
        <v>160</v>
      </c>
      <c r="C1" s="386"/>
      <c r="D1" s="386"/>
      <c r="E1" s="386"/>
      <c r="F1" s="386"/>
      <c r="G1" s="386"/>
      <c r="H1" s="387"/>
      <c r="I1" s="387"/>
      <c r="J1" s="387"/>
      <c r="K1" s="387"/>
    </row>
    <row r="2" spans="1:35" ht="15.75" thickBot="1" x14ac:dyDescent="0.3">
      <c r="A2" s="388"/>
      <c r="B2" s="388"/>
      <c r="C2" s="388"/>
      <c r="D2" s="389" t="s">
        <v>253</v>
      </c>
      <c r="E2" s="389"/>
      <c r="F2" s="389"/>
      <c r="G2" s="389"/>
      <c r="H2" s="389"/>
      <c r="I2" s="389"/>
      <c r="J2" s="389"/>
      <c r="K2" s="411" t="s">
        <v>276</v>
      </c>
    </row>
    <row r="3" spans="1:35" ht="93.75" customHeight="1" thickBot="1" x14ac:dyDescent="0.3">
      <c r="A3" s="391" t="s">
        <v>128</v>
      </c>
      <c r="B3" s="392">
        <v>1</v>
      </c>
      <c r="C3" s="393">
        <v>2</v>
      </c>
      <c r="D3" s="394">
        <v>3</v>
      </c>
      <c r="E3" s="392">
        <v>4</v>
      </c>
      <c r="F3" s="392">
        <v>5</v>
      </c>
      <c r="G3" s="393">
        <v>6</v>
      </c>
      <c r="H3" s="392">
        <v>7</v>
      </c>
      <c r="I3" s="395">
        <v>8</v>
      </c>
      <c r="J3" s="392">
        <v>9</v>
      </c>
      <c r="K3" s="394">
        <v>10</v>
      </c>
      <c r="L3" s="412" t="s">
        <v>316</v>
      </c>
      <c r="M3" s="413" t="s">
        <v>130</v>
      </c>
    </row>
    <row r="4" spans="1:35" ht="15.75" customHeight="1" thickBot="1" x14ac:dyDescent="0.3">
      <c r="A4" s="396"/>
      <c r="B4" s="397"/>
      <c r="C4" s="398"/>
      <c r="D4" s="399"/>
      <c r="E4" s="397"/>
      <c r="F4" s="397"/>
      <c r="G4" s="398"/>
      <c r="H4" s="397"/>
      <c r="I4" s="400"/>
      <c r="J4" s="397"/>
      <c r="K4" s="399"/>
      <c r="L4" s="401"/>
      <c r="M4" s="401"/>
    </row>
    <row r="5" spans="1:35" ht="15.75" thickBot="1" x14ac:dyDescent="0.3">
      <c r="A5" s="402" t="s">
        <v>18</v>
      </c>
      <c r="B5" s="403">
        <v>24.2</v>
      </c>
      <c r="C5" s="403">
        <v>32.4</v>
      </c>
      <c r="D5" s="403">
        <v>19.5</v>
      </c>
      <c r="E5" s="403">
        <v>33.700000000000003</v>
      </c>
      <c r="F5" s="403">
        <v>21.98</v>
      </c>
      <c r="G5" s="403">
        <v>24.8</v>
      </c>
      <c r="H5" s="403">
        <v>28</v>
      </c>
      <c r="I5" s="403">
        <v>19.71</v>
      </c>
      <c r="J5" s="403">
        <v>31.5</v>
      </c>
      <c r="K5" s="404">
        <v>20.83</v>
      </c>
      <c r="L5" s="405">
        <v>256.62</v>
      </c>
      <c r="M5" s="405">
        <v>25.661999999999999</v>
      </c>
    </row>
    <row r="6" spans="1:35" ht="15.75" thickBot="1" x14ac:dyDescent="0.3">
      <c r="A6" s="402" t="s">
        <v>59</v>
      </c>
      <c r="B6" s="403">
        <v>0.3</v>
      </c>
      <c r="C6" s="403">
        <v>0.35</v>
      </c>
      <c r="D6" s="403">
        <v>0.3</v>
      </c>
      <c r="E6" s="403">
        <v>0.3</v>
      </c>
      <c r="F6" s="403">
        <v>0.35</v>
      </c>
      <c r="G6" s="403">
        <v>0.3</v>
      </c>
      <c r="H6" s="403">
        <v>0.35</v>
      </c>
      <c r="I6" s="403">
        <v>0.3</v>
      </c>
      <c r="J6" s="403">
        <v>0.3</v>
      </c>
      <c r="K6" s="404">
        <v>0.35</v>
      </c>
      <c r="L6" s="405">
        <v>3.1999999999999997</v>
      </c>
      <c r="M6" s="405">
        <v>0.31999999999999995</v>
      </c>
    </row>
    <row r="7" spans="1:35" ht="15.75" thickBot="1" x14ac:dyDescent="0.3">
      <c r="A7" s="402" t="s">
        <v>51</v>
      </c>
      <c r="B7" s="403">
        <v>8</v>
      </c>
      <c r="C7" s="403">
        <v>7.14</v>
      </c>
      <c r="D7" s="403">
        <v>50.58</v>
      </c>
      <c r="E7" s="403">
        <v>9.1</v>
      </c>
      <c r="F7" s="403">
        <v>1.5</v>
      </c>
      <c r="G7" s="403">
        <v>7</v>
      </c>
      <c r="H7" s="403">
        <v>7.8</v>
      </c>
      <c r="I7" s="403">
        <v>2.5</v>
      </c>
      <c r="J7" s="403">
        <v>7.14</v>
      </c>
      <c r="K7" s="404">
        <v>107.9</v>
      </c>
      <c r="L7" s="405">
        <v>208.66</v>
      </c>
      <c r="M7" s="405">
        <v>20.866</v>
      </c>
    </row>
    <row r="8" spans="1:35" ht="15.75" thickBot="1" x14ac:dyDescent="0.3">
      <c r="A8" s="402" t="s">
        <v>86</v>
      </c>
      <c r="B8" s="403">
        <v>0.2</v>
      </c>
      <c r="C8" s="403">
        <v>0</v>
      </c>
      <c r="D8" s="403">
        <v>0.25</v>
      </c>
      <c r="E8" s="403">
        <v>0</v>
      </c>
      <c r="F8" s="403">
        <v>0</v>
      </c>
      <c r="G8" s="403">
        <v>0.38</v>
      </c>
      <c r="H8" s="403">
        <v>0</v>
      </c>
      <c r="I8" s="403">
        <v>0.2</v>
      </c>
      <c r="J8" s="403">
        <v>0</v>
      </c>
      <c r="K8" s="404">
        <v>0.2</v>
      </c>
      <c r="L8" s="405">
        <v>1.23</v>
      </c>
      <c r="M8" s="405">
        <v>0.123</v>
      </c>
    </row>
    <row r="9" spans="1:35" ht="15.75" thickBot="1" x14ac:dyDescent="0.3">
      <c r="A9" s="402" t="s">
        <v>25</v>
      </c>
      <c r="B9" s="403">
        <v>25</v>
      </c>
      <c r="C9" s="403">
        <v>25</v>
      </c>
      <c r="D9" s="403">
        <v>25</v>
      </c>
      <c r="E9" s="403">
        <v>25</v>
      </c>
      <c r="F9" s="403">
        <v>25</v>
      </c>
      <c r="G9" s="403">
        <v>25</v>
      </c>
      <c r="H9" s="403">
        <v>25</v>
      </c>
      <c r="I9" s="403">
        <v>25</v>
      </c>
      <c r="J9" s="403">
        <v>25</v>
      </c>
      <c r="K9" s="404">
        <v>25</v>
      </c>
      <c r="L9" s="405">
        <v>250</v>
      </c>
      <c r="M9" s="405">
        <v>25</v>
      </c>
    </row>
    <row r="10" spans="1:35" ht="15.75" thickBot="1" x14ac:dyDescent="0.3">
      <c r="A10" s="402" t="s">
        <v>38</v>
      </c>
      <c r="B10" s="403">
        <v>26</v>
      </c>
      <c r="C10" s="403">
        <v>20</v>
      </c>
      <c r="D10" s="403">
        <v>33</v>
      </c>
      <c r="E10" s="403">
        <v>20</v>
      </c>
      <c r="F10" s="403">
        <v>20</v>
      </c>
      <c r="G10" s="403">
        <v>20</v>
      </c>
      <c r="H10" s="403">
        <v>38</v>
      </c>
      <c r="I10" s="403">
        <v>20</v>
      </c>
      <c r="J10" s="403">
        <v>20</v>
      </c>
      <c r="K10" s="404">
        <v>20</v>
      </c>
      <c r="L10" s="405">
        <v>237</v>
      </c>
      <c r="M10" s="405">
        <v>23.7</v>
      </c>
    </row>
    <row r="11" spans="1:35" ht="15.75" thickBot="1" x14ac:dyDescent="0.3">
      <c r="A11" s="402" t="s">
        <v>46</v>
      </c>
      <c r="B11" s="403">
        <v>37.5</v>
      </c>
      <c r="C11" s="403">
        <v>37.5</v>
      </c>
      <c r="D11" s="403">
        <v>37.5</v>
      </c>
      <c r="E11" s="403">
        <v>37.5</v>
      </c>
      <c r="F11" s="403">
        <v>37.5</v>
      </c>
      <c r="G11" s="403">
        <v>37.5</v>
      </c>
      <c r="H11" s="403">
        <v>37.5</v>
      </c>
      <c r="I11" s="403">
        <v>37.5</v>
      </c>
      <c r="J11" s="403">
        <v>37.5</v>
      </c>
      <c r="K11" s="404">
        <v>37.5</v>
      </c>
      <c r="L11" s="405">
        <v>375</v>
      </c>
      <c r="M11" s="405">
        <v>37.5</v>
      </c>
    </row>
    <row r="12" spans="1:35" ht="15.75" thickBot="1" x14ac:dyDescent="0.3">
      <c r="A12" s="402" t="s">
        <v>43</v>
      </c>
      <c r="B12" s="403">
        <v>35.4</v>
      </c>
      <c r="C12" s="403">
        <v>0</v>
      </c>
      <c r="D12" s="403">
        <v>35</v>
      </c>
      <c r="E12" s="403">
        <v>35.1</v>
      </c>
      <c r="F12" s="403">
        <v>2</v>
      </c>
      <c r="G12" s="403">
        <v>30</v>
      </c>
      <c r="H12" s="403">
        <v>0</v>
      </c>
      <c r="I12" s="403">
        <v>26.1</v>
      </c>
      <c r="J12" s="403">
        <v>1.35</v>
      </c>
      <c r="K12" s="404">
        <v>24.700000000000003</v>
      </c>
      <c r="L12" s="405">
        <v>189.64999999999998</v>
      </c>
      <c r="M12" s="405">
        <v>18.964999999999996</v>
      </c>
    </row>
    <row r="13" spans="1:35" ht="15.75" thickBot="1" x14ac:dyDescent="0.3">
      <c r="A13" s="402" t="s">
        <v>70</v>
      </c>
      <c r="B13" s="403">
        <v>21.6</v>
      </c>
      <c r="C13" s="403">
        <v>0</v>
      </c>
      <c r="D13" s="403">
        <v>0</v>
      </c>
      <c r="E13" s="403">
        <v>21.6</v>
      </c>
      <c r="F13" s="403">
        <v>0</v>
      </c>
      <c r="G13" s="403">
        <v>21.6</v>
      </c>
      <c r="H13" s="403">
        <v>0</v>
      </c>
      <c r="I13" s="403">
        <v>0</v>
      </c>
      <c r="J13" s="403">
        <v>21.6</v>
      </c>
      <c r="K13" s="404">
        <v>0</v>
      </c>
      <c r="L13" s="405">
        <v>86.4</v>
      </c>
      <c r="M13" s="405">
        <v>8.64</v>
      </c>
    </row>
    <row r="14" spans="1:35" s="18" customFormat="1" ht="15.75" thickBot="1" x14ac:dyDescent="0.3">
      <c r="A14" s="402" t="s">
        <v>81</v>
      </c>
      <c r="B14" s="403">
        <v>0</v>
      </c>
      <c r="C14" s="403">
        <v>0</v>
      </c>
      <c r="D14" s="403">
        <v>45.5</v>
      </c>
      <c r="E14" s="403">
        <v>0</v>
      </c>
      <c r="F14" s="403">
        <v>0</v>
      </c>
      <c r="G14" s="403">
        <v>45.5</v>
      </c>
      <c r="H14" s="403">
        <v>0</v>
      </c>
      <c r="I14" s="403">
        <v>0</v>
      </c>
      <c r="J14" s="403">
        <v>0</v>
      </c>
      <c r="K14" s="404">
        <v>0</v>
      </c>
      <c r="L14" s="405">
        <v>91</v>
      </c>
      <c r="M14" s="405">
        <v>9.1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18" customFormat="1" ht="15.75" thickBot="1" x14ac:dyDescent="0.3">
      <c r="A15" s="402" t="s">
        <v>249</v>
      </c>
      <c r="B15" s="403">
        <v>8</v>
      </c>
      <c r="C15" s="403">
        <v>0</v>
      </c>
      <c r="D15" s="403">
        <v>0</v>
      </c>
      <c r="E15" s="403">
        <v>0</v>
      </c>
      <c r="F15" s="403">
        <v>0</v>
      </c>
      <c r="G15" s="403">
        <v>0</v>
      </c>
      <c r="H15" s="403">
        <v>0</v>
      </c>
      <c r="I15" s="403">
        <v>15.55</v>
      </c>
      <c r="J15" s="403">
        <v>0</v>
      </c>
      <c r="K15" s="404">
        <v>0</v>
      </c>
      <c r="L15" s="405">
        <v>23.55</v>
      </c>
      <c r="M15" s="405">
        <v>2.355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15.75" thickBot="1" x14ac:dyDescent="0.3">
      <c r="A16" s="402" t="s">
        <v>68</v>
      </c>
      <c r="B16" s="403">
        <v>22</v>
      </c>
      <c r="C16" s="403">
        <v>7</v>
      </c>
      <c r="D16" s="403">
        <v>12</v>
      </c>
      <c r="E16" s="403">
        <v>25</v>
      </c>
      <c r="F16" s="403">
        <v>38.5</v>
      </c>
      <c r="G16" s="403">
        <v>0</v>
      </c>
      <c r="H16" s="403">
        <v>18</v>
      </c>
      <c r="I16" s="403">
        <v>45.6</v>
      </c>
      <c r="J16" s="403">
        <v>0</v>
      </c>
      <c r="K16" s="404">
        <v>37.700000000000003</v>
      </c>
      <c r="L16" s="405">
        <v>205.8</v>
      </c>
      <c r="M16" s="405">
        <v>20.580000000000002</v>
      </c>
    </row>
    <row r="17" spans="1:13" ht="15.75" thickBot="1" x14ac:dyDescent="0.3">
      <c r="A17" s="402" t="s">
        <v>131</v>
      </c>
      <c r="B17" s="403">
        <v>0</v>
      </c>
      <c r="C17" s="403">
        <v>0</v>
      </c>
      <c r="D17" s="403">
        <v>0</v>
      </c>
      <c r="E17" s="403">
        <v>0</v>
      </c>
      <c r="F17" s="403">
        <v>0</v>
      </c>
      <c r="G17" s="403">
        <v>0</v>
      </c>
      <c r="H17" s="403">
        <v>0</v>
      </c>
      <c r="I17" s="403">
        <v>0</v>
      </c>
      <c r="J17" s="403">
        <v>0</v>
      </c>
      <c r="K17" s="404">
        <v>0</v>
      </c>
      <c r="L17" s="405">
        <v>0</v>
      </c>
      <c r="M17" s="405">
        <v>0</v>
      </c>
    </row>
    <row r="18" spans="1:13" ht="15.75" thickBot="1" x14ac:dyDescent="0.3">
      <c r="A18" s="402" t="s">
        <v>93</v>
      </c>
      <c r="B18" s="403">
        <v>3</v>
      </c>
      <c r="C18" s="403">
        <v>31.4</v>
      </c>
      <c r="D18" s="403">
        <v>0</v>
      </c>
      <c r="E18" s="403">
        <v>0</v>
      </c>
      <c r="F18" s="403">
        <v>0</v>
      </c>
      <c r="G18" s="403">
        <v>0</v>
      </c>
      <c r="H18" s="403">
        <v>0</v>
      </c>
      <c r="I18" s="403">
        <v>0</v>
      </c>
      <c r="J18" s="403">
        <v>11.4</v>
      </c>
      <c r="K18" s="404">
        <v>0</v>
      </c>
      <c r="L18" s="405">
        <v>45.8</v>
      </c>
      <c r="M18" s="405">
        <v>4.58</v>
      </c>
    </row>
    <row r="19" spans="1:13" ht="15.75" thickBot="1" x14ac:dyDescent="0.3">
      <c r="A19" s="402" t="s">
        <v>100</v>
      </c>
      <c r="B19" s="403">
        <v>0</v>
      </c>
      <c r="C19" s="403">
        <v>0</v>
      </c>
      <c r="D19" s="403">
        <v>0</v>
      </c>
      <c r="E19" s="403">
        <v>0</v>
      </c>
      <c r="F19" s="403">
        <v>0</v>
      </c>
      <c r="G19" s="403">
        <v>0</v>
      </c>
      <c r="H19" s="403">
        <v>20</v>
      </c>
      <c r="I19" s="403">
        <v>0</v>
      </c>
      <c r="J19" s="403">
        <v>0</v>
      </c>
      <c r="K19" s="404">
        <v>0</v>
      </c>
      <c r="L19" s="405">
        <v>20</v>
      </c>
      <c r="M19" s="405">
        <v>2</v>
      </c>
    </row>
    <row r="20" spans="1:13" ht="15.75" thickBot="1" x14ac:dyDescent="0.3">
      <c r="A20" s="402" t="s">
        <v>98</v>
      </c>
      <c r="B20" s="403">
        <v>11</v>
      </c>
      <c r="C20" s="403">
        <v>8</v>
      </c>
      <c r="D20" s="403">
        <v>0</v>
      </c>
      <c r="E20" s="403">
        <v>0</v>
      </c>
      <c r="F20" s="403">
        <v>0</v>
      </c>
      <c r="G20" s="403">
        <v>0</v>
      </c>
      <c r="H20" s="403">
        <v>0</v>
      </c>
      <c r="I20" s="403">
        <v>0</v>
      </c>
      <c r="J20" s="403">
        <v>0</v>
      </c>
      <c r="K20" s="404">
        <v>30</v>
      </c>
      <c r="L20" s="405">
        <v>49</v>
      </c>
      <c r="M20" s="405">
        <v>4.9000000000000004</v>
      </c>
    </row>
    <row r="21" spans="1:13" ht="15.75" thickBot="1" x14ac:dyDescent="0.3">
      <c r="A21" s="402" t="s">
        <v>62</v>
      </c>
      <c r="B21" s="403">
        <v>0</v>
      </c>
      <c r="C21" s="403">
        <v>0</v>
      </c>
      <c r="D21" s="403">
        <v>0</v>
      </c>
      <c r="E21" s="403">
        <v>0</v>
      </c>
      <c r="F21" s="403">
        <v>0</v>
      </c>
      <c r="G21" s="403">
        <v>0</v>
      </c>
      <c r="H21" s="403">
        <v>25</v>
      </c>
      <c r="I21" s="403">
        <v>0</v>
      </c>
      <c r="J21" s="403">
        <v>0</v>
      </c>
      <c r="K21" s="404">
        <v>0</v>
      </c>
      <c r="L21" s="405">
        <v>25</v>
      </c>
      <c r="M21" s="405">
        <v>2.5</v>
      </c>
    </row>
    <row r="22" spans="1:13" ht="15.75" thickBot="1" x14ac:dyDescent="0.3">
      <c r="A22" s="402" t="s">
        <v>15</v>
      </c>
      <c r="B22" s="403">
        <v>0</v>
      </c>
      <c r="C22" s="403">
        <v>0</v>
      </c>
      <c r="D22" s="403">
        <v>0</v>
      </c>
      <c r="E22" s="403">
        <v>0</v>
      </c>
      <c r="F22" s="403">
        <v>25</v>
      </c>
      <c r="G22" s="403">
        <v>0</v>
      </c>
      <c r="H22" s="403">
        <v>0</v>
      </c>
      <c r="I22" s="403">
        <v>0</v>
      </c>
      <c r="J22" s="403">
        <v>25</v>
      </c>
      <c r="K22" s="404">
        <v>0</v>
      </c>
      <c r="L22" s="405">
        <v>50</v>
      </c>
      <c r="M22" s="405">
        <v>5</v>
      </c>
    </row>
    <row r="23" spans="1:13" ht="15.75" thickBot="1" x14ac:dyDescent="0.3">
      <c r="A23" s="402" t="s">
        <v>31</v>
      </c>
      <c r="B23" s="403">
        <v>0</v>
      </c>
      <c r="C23" s="403">
        <v>0</v>
      </c>
      <c r="D23" s="403">
        <v>0</v>
      </c>
      <c r="E23" s="403">
        <v>0</v>
      </c>
      <c r="F23" s="403">
        <v>0</v>
      </c>
      <c r="G23" s="403">
        <v>8</v>
      </c>
      <c r="H23" s="403">
        <v>0</v>
      </c>
      <c r="I23" s="403">
        <v>0</v>
      </c>
      <c r="J23" s="403">
        <v>0</v>
      </c>
      <c r="K23" s="404">
        <v>0</v>
      </c>
      <c r="L23" s="405">
        <v>8</v>
      </c>
      <c r="M23" s="405">
        <v>0.8</v>
      </c>
    </row>
    <row r="24" spans="1:13" ht="15.75" thickBot="1" x14ac:dyDescent="0.3">
      <c r="A24" s="402" t="s">
        <v>132</v>
      </c>
      <c r="B24" s="403">
        <v>0</v>
      </c>
      <c r="C24" s="403">
        <v>0</v>
      </c>
      <c r="D24" s="403">
        <v>25</v>
      </c>
      <c r="E24" s="403">
        <v>0</v>
      </c>
      <c r="F24" s="403">
        <v>0</v>
      </c>
      <c r="G24" s="403">
        <v>25</v>
      </c>
      <c r="H24" s="403">
        <v>0</v>
      </c>
      <c r="I24" s="403">
        <v>0</v>
      </c>
      <c r="J24" s="403">
        <v>0</v>
      </c>
      <c r="K24" s="404">
        <v>0</v>
      </c>
      <c r="L24" s="405">
        <v>50</v>
      </c>
      <c r="M24" s="405">
        <v>5</v>
      </c>
    </row>
    <row r="25" spans="1:13" ht="15.75" thickBot="1" x14ac:dyDescent="0.3">
      <c r="A25" s="402" t="s">
        <v>133</v>
      </c>
      <c r="B25" s="403">
        <v>0</v>
      </c>
      <c r="C25" s="403">
        <v>0</v>
      </c>
      <c r="D25" s="403">
        <v>0</v>
      </c>
      <c r="E25" s="403">
        <v>0</v>
      </c>
      <c r="F25" s="403">
        <v>0</v>
      </c>
      <c r="G25" s="403">
        <v>0</v>
      </c>
      <c r="H25" s="403">
        <v>0</v>
      </c>
      <c r="I25" s="403">
        <v>0</v>
      </c>
      <c r="J25" s="403">
        <v>0</v>
      </c>
      <c r="K25" s="404">
        <v>0</v>
      </c>
      <c r="L25" s="405">
        <v>0</v>
      </c>
      <c r="M25" s="405">
        <v>0</v>
      </c>
    </row>
    <row r="26" spans="1:13" ht="15.75" thickBot="1" x14ac:dyDescent="0.3">
      <c r="A26" s="402" t="s">
        <v>114</v>
      </c>
      <c r="B26" s="403">
        <v>32.5</v>
      </c>
      <c r="C26" s="403">
        <v>0</v>
      </c>
      <c r="D26" s="403">
        <v>0</v>
      </c>
      <c r="E26" s="403">
        <v>0</v>
      </c>
      <c r="F26" s="403">
        <v>0</v>
      </c>
      <c r="G26" s="403">
        <v>25</v>
      </c>
      <c r="H26" s="403">
        <v>0</v>
      </c>
      <c r="I26" s="403">
        <v>0</v>
      </c>
      <c r="J26" s="403">
        <v>12</v>
      </c>
      <c r="K26" s="404">
        <v>0</v>
      </c>
      <c r="L26" s="405">
        <v>69.5</v>
      </c>
      <c r="M26" s="405">
        <v>6.95</v>
      </c>
    </row>
    <row r="27" spans="1:13" ht="15.75" thickBot="1" x14ac:dyDescent="0.3">
      <c r="A27" s="402" t="s">
        <v>30</v>
      </c>
      <c r="B27" s="403">
        <v>60</v>
      </c>
      <c r="C27" s="403">
        <v>131.6</v>
      </c>
      <c r="D27" s="403">
        <v>169.68</v>
      </c>
      <c r="E27" s="403">
        <v>131.19999999999999</v>
      </c>
      <c r="F27" s="403">
        <v>122.5</v>
      </c>
      <c r="G27" s="403">
        <v>60</v>
      </c>
      <c r="H27" s="403">
        <v>151.6</v>
      </c>
      <c r="I27" s="403">
        <v>56</v>
      </c>
      <c r="J27" s="403">
        <v>171.6</v>
      </c>
      <c r="K27" s="404">
        <v>40</v>
      </c>
      <c r="L27" s="405">
        <v>1094.18</v>
      </c>
      <c r="M27" s="405">
        <v>109.41800000000001</v>
      </c>
    </row>
    <row r="28" spans="1:13" ht="15.75" thickBot="1" x14ac:dyDescent="0.3">
      <c r="A28" s="402" t="s">
        <v>32</v>
      </c>
      <c r="B28" s="403">
        <v>14.6</v>
      </c>
      <c r="C28" s="403">
        <v>8</v>
      </c>
      <c r="D28" s="403">
        <v>70</v>
      </c>
      <c r="E28" s="403">
        <v>8</v>
      </c>
      <c r="F28" s="403">
        <v>66.8</v>
      </c>
      <c r="G28" s="403">
        <v>42.28</v>
      </c>
      <c r="H28" s="403">
        <v>8</v>
      </c>
      <c r="I28" s="403">
        <v>95.4</v>
      </c>
      <c r="J28" s="403">
        <v>22.3</v>
      </c>
      <c r="K28" s="404">
        <v>46.739999999999995</v>
      </c>
      <c r="L28" s="405">
        <v>382.12</v>
      </c>
      <c r="M28" s="405">
        <v>38.212000000000003</v>
      </c>
    </row>
    <row r="29" spans="1:13" ht="15.75" thickBot="1" x14ac:dyDescent="0.3">
      <c r="A29" s="402" t="s">
        <v>33</v>
      </c>
      <c r="B29" s="403">
        <v>33.596400000000003</v>
      </c>
      <c r="C29" s="403">
        <v>14.998999999999999</v>
      </c>
      <c r="D29" s="403">
        <v>31.43</v>
      </c>
      <c r="E29" s="403">
        <v>21.59</v>
      </c>
      <c r="F29" s="403">
        <v>17.380000000000003</v>
      </c>
      <c r="G29" s="403">
        <v>19.93</v>
      </c>
      <c r="H29" s="403">
        <v>19.995200000000001</v>
      </c>
      <c r="I29" s="403">
        <v>31.299999999999997</v>
      </c>
      <c r="J29" s="403">
        <v>14</v>
      </c>
      <c r="K29" s="404">
        <v>23.5</v>
      </c>
      <c r="L29" s="405">
        <v>227.72059999999999</v>
      </c>
      <c r="M29" s="405">
        <v>22.77206</v>
      </c>
    </row>
    <row r="30" spans="1:13" ht="15.75" thickBot="1" x14ac:dyDescent="0.3">
      <c r="A30" s="402" t="s">
        <v>29</v>
      </c>
      <c r="B30" s="403">
        <v>0</v>
      </c>
      <c r="C30" s="403">
        <v>47.5</v>
      </c>
      <c r="D30" s="403">
        <v>0</v>
      </c>
      <c r="E30" s="403">
        <v>33.299999999999997</v>
      </c>
      <c r="F30" s="403">
        <v>51</v>
      </c>
      <c r="G30" s="403">
        <v>0</v>
      </c>
      <c r="H30" s="403">
        <v>50.5</v>
      </c>
      <c r="I30" s="403">
        <v>32</v>
      </c>
      <c r="J30" s="403">
        <v>0</v>
      </c>
      <c r="K30" s="404">
        <v>28.4</v>
      </c>
      <c r="L30" s="405">
        <v>242.70000000000002</v>
      </c>
      <c r="M30" s="405">
        <v>24.270000000000003</v>
      </c>
    </row>
    <row r="31" spans="1:13" ht="15.75" thickBot="1" x14ac:dyDescent="0.3">
      <c r="A31" s="402" t="s">
        <v>42</v>
      </c>
      <c r="B31" s="403">
        <v>136.5</v>
      </c>
      <c r="C31" s="403">
        <v>24</v>
      </c>
      <c r="D31" s="403">
        <v>0</v>
      </c>
      <c r="E31" s="403">
        <v>40</v>
      </c>
      <c r="F31" s="403">
        <v>0</v>
      </c>
      <c r="G31" s="403">
        <v>40.5</v>
      </c>
      <c r="H31" s="403">
        <v>0</v>
      </c>
      <c r="I31" s="403">
        <v>45.3</v>
      </c>
      <c r="J31" s="403">
        <v>35</v>
      </c>
      <c r="K31" s="404">
        <v>16</v>
      </c>
      <c r="L31" s="405">
        <v>337.3</v>
      </c>
      <c r="M31" s="405">
        <v>33.730000000000004</v>
      </c>
    </row>
    <row r="32" spans="1:13" ht="15.75" thickBot="1" x14ac:dyDescent="0.3">
      <c r="A32" s="402" t="s">
        <v>167</v>
      </c>
      <c r="B32" s="403">
        <v>0</v>
      </c>
      <c r="C32" s="403">
        <v>0</v>
      </c>
      <c r="D32" s="403">
        <v>0</v>
      </c>
      <c r="E32" s="403">
        <v>0</v>
      </c>
      <c r="F32" s="403">
        <v>0</v>
      </c>
      <c r="G32" s="403">
        <v>0</v>
      </c>
      <c r="H32" s="403">
        <v>0</v>
      </c>
      <c r="I32" s="403">
        <v>0</v>
      </c>
      <c r="J32" s="403">
        <v>0</v>
      </c>
      <c r="K32" s="404">
        <v>0</v>
      </c>
      <c r="L32" s="405">
        <v>0</v>
      </c>
      <c r="M32" s="405">
        <v>0</v>
      </c>
    </row>
    <row r="33" spans="1:35" ht="15.75" thickBot="1" x14ac:dyDescent="0.3">
      <c r="A33" s="402" t="s">
        <v>35</v>
      </c>
      <c r="B33" s="403">
        <v>0</v>
      </c>
      <c r="C33" s="403">
        <v>0</v>
      </c>
      <c r="D33" s="403">
        <v>0</v>
      </c>
      <c r="E33" s="403">
        <v>0</v>
      </c>
      <c r="F33" s="403">
        <v>0</v>
      </c>
      <c r="G33" s="403">
        <v>12</v>
      </c>
      <c r="H33" s="403">
        <v>0</v>
      </c>
      <c r="I33" s="403">
        <v>0</v>
      </c>
      <c r="J33" s="403">
        <v>0</v>
      </c>
      <c r="K33" s="404">
        <v>0</v>
      </c>
      <c r="L33" s="405">
        <v>12</v>
      </c>
      <c r="M33" s="405">
        <v>1.2</v>
      </c>
    </row>
    <row r="34" spans="1:35" ht="15.75" thickBot="1" x14ac:dyDescent="0.3">
      <c r="A34" s="402" t="s">
        <v>110</v>
      </c>
      <c r="B34" s="403">
        <v>0</v>
      </c>
      <c r="C34" s="403">
        <v>0</v>
      </c>
      <c r="D34" s="403">
        <v>0</v>
      </c>
      <c r="E34" s="403">
        <v>0</v>
      </c>
      <c r="F34" s="403">
        <v>0</v>
      </c>
      <c r="G34" s="403">
        <v>0</v>
      </c>
      <c r="H34" s="403">
        <v>0</v>
      </c>
      <c r="I34" s="403">
        <v>0</v>
      </c>
      <c r="J34" s="403">
        <v>0</v>
      </c>
      <c r="K34" s="404">
        <v>0</v>
      </c>
      <c r="L34" s="405">
        <v>0</v>
      </c>
      <c r="M34" s="405">
        <v>0</v>
      </c>
    </row>
    <row r="35" spans="1:35" ht="15.75" thickBot="1" x14ac:dyDescent="0.3">
      <c r="A35" s="402" t="s">
        <v>134</v>
      </c>
      <c r="B35" s="403">
        <v>0</v>
      </c>
      <c r="C35" s="403">
        <v>0</v>
      </c>
      <c r="D35" s="403">
        <v>0</v>
      </c>
      <c r="E35" s="403">
        <v>0</v>
      </c>
      <c r="F35" s="403">
        <v>0</v>
      </c>
      <c r="G35" s="403">
        <v>0</v>
      </c>
      <c r="H35" s="403">
        <v>0</v>
      </c>
      <c r="I35" s="403">
        <v>0</v>
      </c>
      <c r="J35" s="403">
        <v>0</v>
      </c>
      <c r="K35" s="404">
        <v>0</v>
      </c>
      <c r="L35" s="405">
        <v>0</v>
      </c>
      <c r="M35" s="405">
        <v>0</v>
      </c>
    </row>
    <row r="36" spans="1:35" ht="15.75" thickBot="1" x14ac:dyDescent="0.3">
      <c r="A36" s="402" t="s">
        <v>169</v>
      </c>
      <c r="B36" s="403">
        <v>0</v>
      </c>
      <c r="C36" s="403">
        <v>0</v>
      </c>
      <c r="D36" s="403">
        <v>0</v>
      </c>
      <c r="E36" s="403">
        <v>0</v>
      </c>
      <c r="F36" s="403">
        <v>0</v>
      </c>
      <c r="G36" s="403">
        <v>0</v>
      </c>
      <c r="H36" s="403">
        <v>0</v>
      </c>
      <c r="I36" s="403">
        <v>0</v>
      </c>
      <c r="J36" s="403">
        <v>0</v>
      </c>
      <c r="K36" s="404">
        <v>0</v>
      </c>
      <c r="L36" s="405">
        <v>0</v>
      </c>
      <c r="M36" s="405">
        <v>0</v>
      </c>
    </row>
    <row r="37" spans="1:35" ht="15.75" thickBot="1" x14ac:dyDescent="0.3">
      <c r="A37" s="402" t="s">
        <v>44</v>
      </c>
      <c r="B37" s="403">
        <v>2</v>
      </c>
      <c r="C37" s="403">
        <v>0</v>
      </c>
      <c r="D37" s="403">
        <v>0</v>
      </c>
      <c r="E37" s="403">
        <v>0</v>
      </c>
      <c r="F37" s="403">
        <v>1</v>
      </c>
      <c r="G37" s="403">
        <v>0</v>
      </c>
      <c r="H37" s="403">
        <v>0</v>
      </c>
      <c r="I37" s="403">
        <v>1</v>
      </c>
      <c r="J37" s="403">
        <v>1</v>
      </c>
      <c r="K37" s="404">
        <v>3</v>
      </c>
      <c r="L37" s="405">
        <v>8</v>
      </c>
      <c r="M37" s="405">
        <v>0.8</v>
      </c>
    </row>
    <row r="38" spans="1:35" s="18" customFormat="1" ht="15.75" thickBot="1" x14ac:dyDescent="0.3">
      <c r="A38" s="402" t="s">
        <v>20</v>
      </c>
      <c r="B38" s="403">
        <v>16.3</v>
      </c>
      <c r="C38" s="403">
        <v>9</v>
      </c>
      <c r="D38" s="403">
        <v>13.6</v>
      </c>
      <c r="E38" s="403">
        <v>22</v>
      </c>
      <c r="F38" s="403">
        <v>8</v>
      </c>
      <c r="G38" s="403">
        <v>13.1</v>
      </c>
      <c r="H38" s="403">
        <v>19.5</v>
      </c>
      <c r="I38" s="403">
        <v>9.01</v>
      </c>
      <c r="J38" s="403">
        <v>11</v>
      </c>
      <c r="K38" s="404">
        <v>16.2</v>
      </c>
      <c r="L38" s="405">
        <v>137.71</v>
      </c>
      <c r="M38" s="405">
        <v>13.771000000000001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18" customFormat="1" ht="15.75" thickBot="1" x14ac:dyDescent="0.3">
      <c r="A39" s="402" t="s">
        <v>34</v>
      </c>
      <c r="B39" s="403">
        <v>14.7</v>
      </c>
      <c r="C39" s="403">
        <v>9.9</v>
      </c>
      <c r="D39" s="403">
        <v>7.8599999999999994</v>
      </c>
      <c r="E39" s="403">
        <v>11.83</v>
      </c>
      <c r="F39" s="403">
        <v>14</v>
      </c>
      <c r="G39" s="403">
        <v>14.3</v>
      </c>
      <c r="H39" s="403">
        <v>4</v>
      </c>
      <c r="I39" s="403">
        <v>11.2</v>
      </c>
      <c r="J39" s="403">
        <v>5.9</v>
      </c>
      <c r="K39" s="404">
        <v>13.879999999999999</v>
      </c>
      <c r="L39" s="405">
        <v>107.27</v>
      </c>
      <c r="M39" s="405">
        <v>10.727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15.75" thickBot="1" x14ac:dyDescent="0.3">
      <c r="A40" s="402" t="s">
        <v>48</v>
      </c>
      <c r="B40" s="403">
        <v>0</v>
      </c>
      <c r="C40" s="403">
        <v>100</v>
      </c>
      <c r="D40" s="403">
        <v>0</v>
      </c>
      <c r="E40" s="403">
        <v>100</v>
      </c>
      <c r="F40" s="403">
        <v>0</v>
      </c>
      <c r="G40" s="403">
        <v>100</v>
      </c>
      <c r="H40" s="403">
        <v>0</v>
      </c>
      <c r="I40" s="403">
        <v>100</v>
      </c>
      <c r="J40" s="403">
        <v>0</v>
      </c>
      <c r="K40" s="404">
        <v>100</v>
      </c>
      <c r="L40" s="405">
        <v>500</v>
      </c>
      <c r="M40" s="405">
        <v>50</v>
      </c>
    </row>
    <row r="41" spans="1:35" ht="15.75" thickBot="1" x14ac:dyDescent="0.3">
      <c r="A41" s="402" t="s">
        <v>87</v>
      </c>
      <c r="B41" s="403">
        <v>0</v>
      </c>
      <c r="C41" s="403">
        <v>36</v>
      </c>
      <c r="D41" s="403">
        <v>0</v>
      </c>
      <c r="E41" s="403">
        <v>13.3</v>
      </c>
      <c r="F41" s="403">
        <v>46</v>
      </c>
      <c r="G41" s="403">
        <v>0</v>
      </c>
      <c r="H41" s="403">
        <v>36</v>
      </c>
      <c r="I41" s="403">
        <v>0</v>
      </c>
      <c r="J41" s="403">
        <v>11.25</v>
      </c>
      <c r="K41" s="404">
        <v>0</v>
      </c>
      <c r="L41" s="405">
        <v>142.55000000000001</v>
      </c>
      <c r="M41" s="405">
        <v>14.255000000000001</v>
      </c>
    </row>
    <row r="42" spans="1:35" ht="15.75" thickBot="1" x14ac:dyDescent="0.3">
      <c r="A42" s="236" t="s">
        <v>268</v>
      </c>
      <c r="B42" s="403">
        <v>0</v>
      </c>
      <c r="C42" s="403">
        <v>0</v>
      </c>
      <c r="D42" s="403">
        <v>0</v>
      </c>
      <c r="E42" s="403">
        <v>0</v>
      </c>
      <c r="F42" s="403">
        <v>0</v>
      </c>
      <c r="G42" s="403">
        <v>0</v>
      </c>
      <c r="H42" s="403">
        <v>0</v>
      </c>
      <c r="I42" s="403">
        <v>0</v>
      </c>
      <c r="J42" s="403">
        <v>0</v>
      </c>
      <c r="K42" s="404">
        <v>0</v>
      </c>
      <c r="L42" s="405">
        <v>0</v>
      </c>
      <c r="M42" s="405">
        <v>0</v>
      </c>
    </row>
    <row r="43" spans="1:35" ht="15.75" thickBot="1" x14ac:dyDescent="0.3">
      <c r="A43" s="402" t="s">
        <v>135</v>
      </c>
      <c r="B43" s="403">
        <v>0</v>
      </c>
      <c r="C43" s="403">
        <v>5</v>
      </c>
      <c r="D43" s="403">
        <v>0</v>
      </c>
      <c r="E43" s="403">
        <v>0</v>
      </c>
      <c r="F43" s="403">
        <v>5</v>
      </c>
      <c r="G43" s="403">
        <v>0</v>
      </c>
      <c r="H43" s="403">
        <v>5</v>
      </c>
      <c r="I43" s="403">
        <v>0</v>
      </c>
      <c r="J43" s="403">
        <v>0</v>
      </c>
      <c r="K43" s="404">
        <v>5</v>
      </c>
      <c r="L43" s="405">
        <v>20</v>
      </c>
      <c r="M43" s="405">
        <v>2</v>
      </c>
    </row>
    <row r="44" spans="1:35" ht="15.75" thickBot="1" x14ac:dyDescent="0.3">
      <c r="A44" s="402" t="s">
        <v>337</v>
      </c>
      <c r="B44" s="403">
        <v>0</v>
      </c>
      <c r="C44" s="403">
        <v>0</v>
      </c>
      <c r="D44" s="403">
        <v>0</v>
      </c>
      <c r="E44" s="403">
        <v>0</v>
      </c>
      <c r="F44" s="403">
        <v>0</v>
      </c>
      <c r="G44" s="403">
        <v>0</v>
      </c>
      <c r="H44" s="403">
        <v>0</v>
      </c>
      <c r="I44" s="403">
        <v>0</v>
      </c>
      <c r="J44" s="403">
        <v>0</v>
      </c>
      <c r="K44" s="404">
        <v>0</v>
      </c>
      <c r="L44" s="405">
        <v>0</v>
      </c>
      <c r="M44" s="405">
        <v>0</v>
      </c>
    </row>
    <row r="45" spans="1:35" ht="15.75" thickBot="1" x14ac:dyDescent="0.3">
      <c r="A45" s="402" t="s">
        <v>27</v>
      </c>
      <c r="B45" s="403">
        <v>125</v>
      </c>
      <c r="C45" s="403">
        <v>0</v>
      </c>
      <c r="D45" s="403">
        <v>125</v>
      </c>
      <c r="E45" s="403">
        <v>0</v>
      </c>
      <c r="F45" s="403">
        <v>125</v>
      </c>
      <c r="G45" s="403">
        <v>0</v>
      </c>
      <c r="H45" s="403">
        <v>125</v>
      </c>
      <c r="I45" s="403">
        <v>0</v>
      </c>
      <c r="J45" s="403">
        <v>125</v>
      </c>
      <c r="K45" s="404">
        <v>0</v>
      </c>
      <c r="L45" s="405">
        <v>625</v>
      </c>
      <c r="M45" s="405">
        <v>62.5</v>
      </c>
    </row>
    <row r="46" spans="1:35" ht="15.75" thickBot="1" x14ac:dyDescent="0.3">
      <c r="A46" s="402" t="s">
        <v>312</v>
      </c>
      <c r="B46" s="403">
        <v>0</v>
      </c>
      <c r="C46" s="403">
        <v>0</v>
      </c>
      <c r="D46" s="403">
        <v>0</v>
      </c>
      <c r="E46" s="403">
        <v>0</v>
      </c>
      <c r="F46" s="403">
        <v>0</v>
      </c>
      <c r="G46" s="403">
        <v>0</v>
      </c>
      <c r="H46" s="403">
        <v>0</v>
      </c>
      <c r="I46" s="403">
        <v>0</v>
      </c>
      <c r="J46" s="403">
        <v>0</v>
      </c>
      <c r="K46" s="404">
        <v>0</v>
      </c>
      <c r="L46" s="405">
        <v>0</v>
      </c>
      <c r="M46" s="405">
        <v>0</v>
      </c>
    </row>
    <row r="47" spans="1:35" ht="15.75" thickBot="1" x14ac:dyDescent="0.3">
      <c r="A47" s="402" t="s">
        <v>136</v>
      </c>
      <c r="B47" s="403">
        <v>0</v>
      </c>
      <c r="C47" s="403">
        <v>0</v>
      </c>
      <c r="D47" s="403">
        <v>18</v>
      </c>
      <c r="E47" s="403">
        <v>0</v>
      </c>
      <c r="F47" s="403">
        <v>0</v>
      </c>
      <c r="G47" s="403">
        <v>0</v>
      </c>
      <c r="H47" s="403">
        <v>0</v>
      </c>
      <c r="I47" s="403">
        <v>0</v>
      </c>
      <c r="J47" s="403">
        <v>0</v>
      </c>
      <c r="K47" s="404">
        <v>18</v>
      </c>
      <c r="L47" s="405">
        <v>36</v>
      </c>
      <c r="M47" s="405">
        <v>3.6</v>
      </c>
    </row>
    <row r="48" spans="1:35" ht="15.75" thickBot="1" x14ac:dyDescent="0.3">
      <c r="A48" s="402" t="s">
        <v>137</v>
      </c>
      <c r="B48" s="403">
        <v>15</v>
      </c>
      <c r="C48" s="403">
        <v>0</v>
      </c>
      <c r="D48" s="403">
        <v>0</v>
      </c>
      <c r="E48" s="403">
        <v>0</v>
      </c>
      <c r="F48" s="403">
        <v>0</v>
      </c>
      <c r="G48" s="403">
        <v>15</v>
      </c>
      <c r="H48" s="403">
        <v>0</v>
      </c>
      <c r="I48" s="403">
        <v>15</v>
      </c>
      <c r="J48" s="403">
        <v>0</v>
      </c>
      <c r="K48" s="404">
        <v>0</v>
      </c>
      <c r="L48" s="405">
        <v>45</v>
      </c>
      <c r="M48" s="405">
        <v>4.5</v>
      </c>
    </row>
    <row r="49" spans="1:13" ht="15.75" thickBot="1" x14ac:dyDescent="0.3">
      <c r="A49" s="402" t="s">
        <v>178</v>
      </c>
      <c r="B49" s="403">
        <v>0</v>
      </c>
      <c r="C49" s="403">
        <v>0</v>
      </c>
      <c r="D49" s="403">
        <v>0</v>
      </c>
      <c r="E49" s="403">
        <v>0</v>
      </c>
      <c r="F49" s="403">
        <v>0</v>
      </c>
      <c r="G49" s="403">
        <v>0</v>
      </c>
      <c r="H49" s="403">
        <v>20</v>
      </c>
      <c r="I49" s="403">
        <v>20</v>
      </c>
      <c r="J49" s="403">
        <v>0</v>
      </c>
      <c r="K49" s="404">
        <v>0</v>
      </c>
      <c r="L49" s="405">
        <v>40</v>
      </c>
      <c r="M49" s="405">
        <v>4</v>
      </c>
    </row>
    <row r="50" spans="1:13" ht="15.75" thickBot="1" x14ac:dyDescent="0.3">
      <c r="A50" s="402" t="s">
        <v>252</v>
      </c>
      <c r="B50" s="403">
        <v>0</v>
      </c>
      <c r="C50" s="403">
        <v>0</v>
      </c>
      <c r="D50" s="403">
        <v>2.7</v>
      </c>
      <c r="E50" s="403">
        <v>0</v>
      </c>
      <c r="F50" s="403">
        <v>0</v>
      </c>
      <c r="G50" s="403">
        <v>0</v>
      </c>
      <c r="H50" s="403">
        <v>0</v>
      </c>
      <c r="I50" s="403">
        <v>2.7</v>
      </c>
      <c r="J50" s="403">
        <v>0</v>
      </c>
      <c r="K50" s="404">
        <v>0</v>
      </c>
      <c r="L50" s="405">
        <v>5.4</v>
      </c>
      <c r="M50" s="405">
        <v>0.54</v>
      </c>
    </row>
    <row r="51" spans="1:13" ht="15.75" thickBot="1" x14ac:dyDescent="0.3">
      <c r="A51" s="402" t="s">
        <v>16</v>
      </c>
      <c r="B51" s="403">
        <v>86</v>
      </c>
      <c r="C51" s="403">
        <v>340.9</v>
      </c>
      <c r="D51" s="403">
        <v>151</v>
      </c>
      <c r="E51" s="403">
        <v>288</v>
      </c>
      <c r="F51" s="403">
        <v>178</v>
      </c>
      <c r="G51" s="403">
        <v>152.5</v>
      </c>
      <c r="H51" s="403">
        <v>307.49559999999997</v>
      </c>
      <c r="I51" s="403">
        <v>151.11000000000001</v>
      </c>
      <c r="J51" s="403">
        <v>218.9</v>
      </c>
      <c r="K51" s="404">
        <v>328</v>
      </c>
      <c r="L51" s="405">
        <v>2201.9056</v>
      </c>
      <c r="M51" s="405">
        <v>220.19056</v>
      </c>
    </row>
    <row r="52" spans="1:13" ht="15.75" thickBot="1" x14ac:dyDescent="0.3">
      <c r="A52" s="402" t="s">
        <v>54</v>
      </c>
      <c r="B52" s="403">
        <v>0</v>
      </c>
      <c r="C52" s="403">
        <v>0</v>
      </c>
      <c r="D52" s="403">
        <v>0</v>
      </c>
      <c r="E52" s="403">
        <v>0</v>
      </c>
      <c r="F52" s="403">
        <v>110</v>
      </c>
      <c r="G52" s="403">
        <v>0</v>
      </c>
      <c r="H52" s="403">
        <v>0</v>
      </c>
      <c r="I52" s="403">
        <v>0</v>
      </c>
      <c r="J52" s="403">
        <v>110</v>
      </c>
      <c r="K52" s="404">
        <v>0</v>
      </c>
      <c r="L52" s="405">
        <v>220</v>
      </c>
      <c r="M52" s="405">
        <v>22</v>
      </c>
    </row>
    <row r="53" spans="1:13" ht="15.75" thickBot="1" x14ac:dyDescent="0.3">
      <c r="A53" s="402" t="s">
        <v>72</v>
      </c>
      <c r="B53" s="403">
        <v>0</v>
      </c>
      <c r="C53" s="403">
        <v>0</v>
      </c>
      <c r="D53" s="403">
        <v>110</v>
      </c>
      <c r="E53" s="403">
        <v>0</v>
      </c>
      <c r="F53" s="403">
        <v>0</v>
      </c>
      <c r="G53" s="403">
        <v>110</v>
      </c>
      <c r="H53" s="403">
        <v>0</v>
      </c>
      <c r="I53" s="403">
        <v>0</v>
      </c>
      <c r="J53" s="403">
        <v>0</v>
      </c>
      <c r="K53" s="404">
        <v>0</v>
      </c>
      <c r="L53" s="405">
        <v>220</v>
      </c>
      <c r="M53" s="405">
        <v>22</v>
      </c>
    </row>
    <row r="54" spans="1:13" ht="15.75" thickBot="1" x14ac:dyDescent="0.3">
      <c r="A54" s="402" t="s">
        <v>83</v>
      </c>
      <c r="B54" s="403">
        <v>110</v>
      </c>
      <c r="C54" s="403">
        <v>0</v>
      </c>
      <c r="D54" s="403">
        <v>0</v>
      </c>
      <c r="E54" s="403">
        <v>0</v>
      </c>
      <c r="F54" s="403">
        <v>0</v>
      </c>
      <c r="G54" s="403">
        <v>0</v>
      </c>
      <c r="H54" s="403">
        <v>0</v>
      </c>
      <c r="I54" s="403">
        <v>110</v>
      </c>
      <c r="J54" s="403">
        <v>0</v>
      </c>
      <c r="K54" s="404">
        <v>0</v>
      </c>
      <c r="L54" s="405">
        <v>220</v>
      </c>
      <c r="M54" s="405">
        <v>22</v>
      </c>
    </row>
    <row r="55" spans="1:13" ht="15.75" thickBot="1" x14ac:dyDescent="0.3">
      <c r="A55" s="402" t="s">
        <v>95</v>
      </c>
      <c r="B55" s="403">
        <v>0</v>
      </c>
      <c r="C55" s="403">
        <v>20</v>
      </c>
      <c r="D55" s="403">
        <v>0</v>
      </c>
      <c r="E55" s="403">
        <v>0</v>
      </c>
      <c r="F55" s="403">
        <v>0</v>
      </c>
      <c r="G55" s="403">
        <v>0</v>
      </c>
      <c r="H55" s="403">
        <v>0</v>
      </c>
      <c r="I55" s="403">
        <v>0</v>
      </c>
      <c r="J55" s="403">
        <v>20</v>
      </c>
      <c r="K55" s="404">
        <v>0</v>
      </c>
      <c r="L55" s="405">
        <v>40</v>
      </c>
      <c r="M55" s="405">
        <v>4</v>
      </c>
    </row>
    <row r="56" spans="1:13" ht="15.75" thickBot="1" x14ac:dyDescent="0.3">
      <c r="A56" s="402" t="s">
        <v>36</v>
      </c>
      <c r="B56" s="403">
        <v>15.5</v>
      </c>
      <c r="C56" s="403">
        <v>19.28</v>
      </c>
      <c r="D56" s="403">
        <v>0</v>
      </c>
      <c r="E56" s="403">
        <v>5</v>
      </c>
      <c r="F56" s="403">
        <v>6</v>
      </c>
      <c r="G56" s="403">
        <v>5</v>
      </c>
      <c r="H56" s="403">
        <v>3.9</v>
      </c>
      <c r="I56" s="403">
        <v>5</v>
      </c>
      <c r="J56" s="403">
        <v>14.28</v>
      </c>
      <c r="K56" s="404">
        <v>16.29</v>
      </c>
      <c r="L56" s="405">
        <v>90.25</v>
      </c>
      <c r="M56" s="405">
        <v>9.0250000000000004</v>
      </c>
    </row>
    <row r="57" spans="1:13" ht="15.75" thickBot="1" x14ac:dyDescent="0.3">
      <c r="A57" s="402" t="s">
        <v>73</v>
      </c>
      <c r="B57" s="403">
        <v>0</v>
      </c>
      <c r="C57" s="403">
        <v>107.14</v>
      </c>
      <c r="D57" s="403">
        <v>0</v>
      </c>
      <c r="E57" s="403">
        <v>73.569999999999993</v>
      </c>
      <c r="F57" s="403">
        <v>0</v>
      </c>
      <c r="G57" s="403">
        <v>0</v>
      </c>
      <c r="H57" s="403">
        <v>97.5</v>
      </c>
      <c r="I57" s="403">
        <v>0</v>
      </c>
      <c r="J57" s="403">
        <v>107.14</v>
      </c>
      <c r="K57" s="404">
        <v>0</v>
      </c>
      <c r="L57" s="405">
        <v>385.34999999999997</v>
      </c>
      <c r="M57" s="405">
        <v>38.534999999999997</v>
      </c>
    </row>
    <row r="58" spans="1:13" ht="15.75" thickBot="1" x14ac:dyDescent="0.3">
      <c r="A58" s="402" t="s">
        <v>37</v>
      </c>
      <c r="B58" s="403">
        <v>0</v>
      </c>
      <c r="C58" s="403">
        <v>0</v>
      </c>
      <c r="D58" s="403">
        <v>0</v>
      </c>
      <c r="E58" s="403">
        <v>41.78</v>
      </c>
      <c r="F58" s="403">
        <v>0</v>
      </c>
      <c r="G58" s="403">
        <v>0</v>
      </c>
      <c r="H58" s="403">
        <v>0</v>
      </c>
      <c r="I58" s="403">
        <v>52</v>
      </c>
      <c r="J58" s="403">
        <v>0</v>
      </c>
      <c r="K58" s="404">
        <v>0</v>
      </c>
      <c r="L58" s="405">
        <v>93.78</v>
      </c>
      <c r="M58" s="405">
        <v>9.3780000000000001</v>
      </c>
    </row>
    <row r="59" spans="1:13" ht="15.75" thickBot="1" x14ac:dyDescent="0.3">
      <c r="A59" s="402" t="s">
        <v>138</v>
      </c>
      <c r="B59" s="403">
        <v>100</v>
      </c>
      <c r="C59" s="403">
        <v>53.2</v>
      </c>
      <c r="D59" s="403">
        <v>17.100000000000001</v>
      </c>
      <c r="E59" s="403">
        <v>0</v>
      </c>
      <c r="F59" s="403">
        <v>17.100000000000001</v>
      </c>
      <c r="G59" s="403">
        <v>43</v>
      </c>
      <c r="H59" s="403">
        <v>52</v>
      </c>
      <c r="I59" s="403">
        <v>0</v>
      </c>
      <c r="J59" s="403">
        <v>0</v>
      </c>
      <c r="K59" s="404">
        <v>17.100000000000001</v>
      </c>
      <c r="L59" s="405">
        <v>299.5</v>
      </c>
      <c r="M59" s="405">
        <v>29.95</v>
      </c>
    </row>
    <row r="60" spans="1:13" ht="15.75" thickBot="1" x14ac:dyDescent="0.3">
      <c r="A60" s="402" t="s">
        <v>82</v>
      </c>
      <c r="B60" s="403">
        <v>14.670500000000001</v>
      </c>
      <c r="C60" s="403">
        <v>22.002500000000001</v>
      </c>
      <c r="D60" s="403">
        <v>52</v>
      </c>
      <c r="E60" s="403">
        <v>0</v>
      </c>
      <c r="F60" s="403">
        <v>102.99600000000001</v>
      </c>
      <c r="G60" s="403">
        <v>77</v>
      </c>
      <c r="H60" s="403">
        <v>14.67</v>
      </c>
      <c r="I60" s="403">
        <v>39.42</v>
      </c>
      <c r="J60" s="403">
        <v>14.67</v>
      </c>
      <c r="K60" s="404">
        <v>0</v>
      </c>
      <c r="L60" s="405">
        <v>337.42900000000003</v>
      </c>
      <c r="M60" s="405">
        <v>33.742900000000006</v>
      </c>
    </row>
    <row r="61" spans="1:13" ht="15.75" thickBot="1" x14ac:dyDescent="0.3">
      <c r="A61" s="402" t="s">
        <v>258</v>
      </c>
      <c r="B61" s="403">
        <v>0</v>
      </c>
      <c r="C61" s="403">
        <v>0</v>
      </c>
      <c r="D61" s="403">
        <v>0</v>
      </c>
      <c r="E61" s="403">
        <v>0</v>
      </c>
      <c r="F61" s="403">
        <v>0</v>
      </c>
      <c r="G61" s="403">
        <v>0</v>
      </c>
      <c r="H61" s="403">
        <v>0</v>
      </c>
      <c r="I61" s="403">
        <v>0</v>
      </c>
      <c r="J61" s="403">
        <v>0</v>
      </c>
      <c r="K61" s="404">
        <v>0</v>
      </c>
      <c r="L61" s="405">
        <v>0</v>
      </c>
      <c r="M61" s="405">
        <v>0</v>
      </c>
    </row>
    <row r="62" spans="1:13" ht="15.75" thickBot="1" x14ac:dyDescent="0.3">
      <c r="A62" s="402" t="s">
        <v>284</v>
      </c>
      <c r="B62" s="403">
        <v>0</v>
      </c>
      <c r="C62" s="403">
        <v>0</v>
      </c>
      <c r="D62" s="403">
        <v>0</v>
      </c>
      <c r="E62" s="403">
        <v>0</v>
      </c>
      <c r="F62" s="403">
        <v>0</v>
      </c>
      <c r="G62" s="403">
        <v>0</v>
      </c>
      <c r="H62" s="403">
        <v>0</v>
      </c>
      <c r="I62" s="403">
        <v>0</v>
      </c>
      <c r="J62" s="403">
        <v>0</v>
      </c>
      <c r="K62" s="404">
        <v>64</v>
      </c>
      <c r="L62" s="405">
        <v>64</v>
      </c>
      <c r="M62" s="405">
        <v>6.4</v>
      </c>
    </row>
    <row r="63" spans="1:13" ht="15.75" thickBot="1" x14ac:dyDescent="0.3">
      <c r="A63" s="402" t="s">
        <v>66</v>
      </c>
      <c r="B63" s="403">
        <v>0</v>
      </c>
      <c r="C63" s="403">
        <v>7</v>
      </c>
      <c r="D63" s="403">
        <v>0</v>
      </c>
      <c r="E63" s="403">
        <v>7</v>
      </c>
      <c r="F63" s="403">
        <v>0</v>
      </c>
      <c r="G63" s="403">
        <v>7</v>
      </c>
      <c r="H63" s="403">
        <v>0</v>
      </c>
      <c r="I63" s="403">
        <v>7</v>
      </c>
      <c r="J63" s="403">
        <v>0</v>
      </c>
      <c r="K63" s="404">
        <v>24.7</v>
      </c>
      <c r="L63" s="405">
        <v>52.7</v>
      </c>
      <c r="M63" s="405">
        <v>5.2700000000000005</v>
      </c>
    </row>
    <row r="64" spans="1:13" ht="32.25" thickBot="1" x14ac:dyDescent="0.3">
      <c r="A64" s="63" t="s">
        <v>334</v>
      </c>
      <c r="B64" s="403">
        <v>0</v>
      </c>
      <c r="C64" s="403">
        <v>0</v>
      </c>
      <c r="D64" s="403">
        <v>0</v>
      </c>
      <c r="E64" s="403">
        <v>0</v>
      </c>
      <c r="F64" s="403">
        <v>0</v>
      </c>
      <c r="G64" s="403">
        <v>0</v>
      </c>
      <c r="H64" s="403">
        <v>0</v>
      </c>
      <c r="I64" s="403">
        <v>0</v>
      </c>
      <c r="J64" s="403">
        <v>1</v>
      </c>
      <c r="K64" s="404">
        <v>0</v>
      </c>
      <c r="L64" s="405">
        <v>1</v>
      </c>
      <c r="M64" s="405">
        <v>0.1</v>
      </c>
    </row>
    <row r="65" spans="1:35" ht="15.75" thickBot="1" x14ac:dyDescent="0.3">
      <c r="A65" s="402" t="s">
        <v>22</v>
      </c>
      <c r="B65" s="403">
        <v>0</v>
      </c>
      <c r="C65" s="403">
        <v>0</v>
      </c>
      <c r="D65" s="403">
        <v>0</v>
      </c>
      <c r="E65" s="403">
        <v>1.5</v>
      </c>
      <c r="F65" s="403">
        <v>0</v>
      </c>
      <c r="G65" s="403">
        <v>0</v>
      </c>
      <c r="H65" s="403">
        <v>1.5</v>
      </c>
      <c r="I65" s="403">
        <v>0</v>
      </c>
      <c r="J65" s="403">
        <v>0</v>
      </c>
      <c r="K65" s="404">
        <v>1.5</v>
      </c>
      <c r="L65" s="405">
        <v>4.5</v>
      </c>
      <c r="M65" s="405">
        <v>0.45</v>
      </c>
    </row>
    <row r="66" spans="1:35" ht="15.75" thickBot="1" x14ac:dyDescent="0.3">
      <c r="A66" s="402" t="s">
        <v>64</v>
      </c>
      <c r="B66" s="403">
        <v>0</v>
      </c>
      <c r="C66" s="403">
        <v>1.5</v>
      </c>
      <c r="D66" s="403">
        <v>0</v>
      </c>
      <c r="E66" s="403">
        <v>0</v>
      </c>
      <c r="F66" s="403">
        <v>1.5</v>
      </c>
      <c r="G66" s="403">
        <v>0</v>
      </c>
      <c r="H66" s="403">
        <v>0</v>
      </c>
      <c r="I66" s="403">
        <v>0</v>
      </c>
      <c r="J66" s="403">
        <v>1.5</v>
      </c>
      <c r="K66" s="404">
        <v>0</v>
      </c>
      <c r="L66" s="405">
        <v>4.5</v>
      </c>
      <c r="M66" s="405">
        <v>0.45</v>
      </c>
    </row>
    <row r="67" spans="1:35" ht="15.75" thickBot="1" x14ac:dyDescent="0.3">
      <c r="A67" s="402" t="s">
        <v>313</v>
      </c>
      <c r="B67" s="403">
        <v>0</v>
      </c>
      <c r="C67" s="403">
        <v>0</v>
      </c>
      <c r="D67" s="403">
        <v>0</v>
      </c>
      <c r="E67" s="403">
        <v>0</v>
      </c>
      <c r="F67" s="403">
        <v>0</v>
      </c>
      <c r="G67" s="403">
        <v>0</v>
      </c>
      <c r="H67" s="403">
        <v>0</v>
      </c>
      <c r="I67" s="403">
        <v>0</v>
      </c>
      <c r="J67" s="403">
        <v>0</v>
      </c>
      <c r="K67" s="404">
        <v>0</v>
      </c>
      <c r="L67" s="405">
        <v>0</v>
      </c>
      <c r="M67" s="405">
        <v>0</v>
      </c>
    </row>
    <row r="68" spans="1:35" ht="15.75" thickBot="1" x14ac:dyDescent="0.3">
      <c r="A68" s="402" t="s">
        <v>266</v>
      </c>
      <c r="B68" s="403">
        <v>0</v>
      </c>
      <c r="C68" s="403">
        <v>0</v>
      </c>
      <c r="D68" s="403">
        <v>0</v>
      </c>
      <c r="E68" s="403">
        <v>0</v>
      </c>
      <c r="F68" s="403">
        <v>10</v>
      </c>
      <c r="G68" s="403">
        <v>0</v>
      </c>
      <c r="H68" s="403">
        <v>0</v>
      </c>
      <c r="I68" s="403">
        <v>0</v>
      </c>
      <c r="J68" s="403">
        <v>10</v>
      </c>
      <c r="K68" s="404">
        <v>0</v>
      </c>
      <c r="L68" s="405">
        <v>20</v>
      </c>
      <c r="M68" s="405">
        <v>2</v>
      </c>
    </row>
    <row r="69" spans="1:35" ht="15.75" thickBot="1" x14ac:dyDescent="0.3">
      <c r="A69" s="402" t="s">
        <v>19</v>
      </c>
      <c r="B69" s="403">
        <v>5.0999999999999996</v>
      </c>
      <c r="C69" s="403">
        <v>5.3999999999999995</v>
      </c>
      <c r="D69" s="403">
        <v>4.7</v>
      </c>
      <c r="E69" s="403">
        <v>4.03</v>
      </c>
      <c r="F69" s="403">
        <v>3.3</v>
      </c>
      <c r="G69" s="403">
        <v>4.5999999999999996</v>
      </c>
      <c r="H69" s="403">
        <v>3.7</v>
      </c>
      <c r="I69" s="403">
        <v>5.9099999999999993</v>
      </c>
      <c r="J69" s="403">
        <v>3.5999999999999996</v>
      </c>
      <c r="K69" s="404">
        <v>4.5</v>
      </c>
      <c r="L69" s="405">
        <v>44.84</v>
      </c>
      <c r="M69" s="405">
        <v>4.484</v>
      </c>
    </row>
    <row r="70" spans="1:35" ht="16.5" thickBot="1" x14ac:dyDescent="0.3">
      <c r="A70" s="63" t="s">
        <v>317</v>
      </c>
      <c r="B70" s="403">
        <v>0</v>
      </c>
      <c r="C70" s="403">
        <v>10</v>
      </c>
      <c r="D70" s="403">
        <v>0</v>
      </c>
      <c r="E70" s="403">
        <v>0</v>
      </c>
      <c r="F70" s="403">
        <v>0</v>
      </c>
      <c r="G70" s="403">
        <v>0</v>
      </c>
      <c r="H70" s="403">
        <v>10</v>
      </c>
      <c r="I70" s="403">
        <v>0</v>
      </c>
      <c r="J70" s="403">
        <v>0</v>
      </c>
      <c r="K70" s="404">
        <v>0</v>
      </c>
      <c r="L70" s="405">
        <v>20</v>
      </c>
      <c r="M70" s="405">
        <v>2</v>
      </c>
    </row>
    <row r="71" spans="1:35" ht="15.75" thickBot="1" x14ac:dyDescent="0.3">
      <c r="A71" s="402" t="s">
        <v>94</v>
      </c>
      <c r="B71" s="403">
        <v>0</v>
      </c>
      <c r="C71" s="403">
        <v>0</v>
      </c>
      <c r="D71" s="403">
        <v>7</v>
      </c>
      <c r="E71" s="403">
        <v>0</v>
      </c>
      <c r="F71" s="403">
        <v>0</v>
      </c>
      <c r="G71" s="403">
        <v>6</v>
      </c>
      <c r="H71" s="403">
        <v>0</v>
      </c>
      <c r="I71" s="403">
        <v>0</v>
      </c>
      <c r="J71" s="403">
        <v>0</v>
      </c>
      <c r="K71" s="404">
        <v>0</v>
      </c>
      <c r="L71" s="405">
        <v>13</v>
      </c>
      <c r="M71" s="405">
        <v>1.3</v>
      </c>
    </row>
    <row r="72" spans="1:35" ht="15.75" thickBot="1" x14ac:dyDescent="0.3">
      <c r="A72" s="402" t="s">
        <v>294</v>
      </c>
      <c r="B72" s="403">
        <v>0</v>
      </c>
      <c r="C72" s="403">
        <v>0</v>
      </c>
      <c r="D72" s="403">
        <v>0</v>
      </c>
      <c r="E72" s="403">
        <v>21</v>
      </c>
      <c r="F72" s="403">
        <v>0</v>
      </c>
      <c r="G72" s="403">
        <v>0</v>
      </c>
      <c r="H72" s="403">
        <v>0</v>
      </c>
      <c r="I72" s="403">
        <v>0</v>
      </c>
      <c r="J72" s="403">
        <v>0</v>
      </c>
      <c r="K72" s="404">
        <v>0</v>
      </c>
      <c r="L72" s="405">
        <v>21</v>
      </c>
      <c r="M72" s="405">
        <v>2.1</v>
      </c>
    </row>
    <row r="73" spans="1:35" ht="15.75" thickBot="1" x14ac:dyDescent="0.3">
      <c r="A73" s="408" t="s">
        <v>139</v>
      </c>
      <c r="B73" s="409">
        <v>68.5</v>
      </c>
      <c r="C73" s="409">
        <v>46.4</v>
      </c>
      <c r="D73" s="409">
        <v>37</v>
      </c>
      <c r="E73" s="409">
        <v>25</v>
      </c>
      <c r="F73" s="409">
        <v>63.5</v>
      </c>
      <c r="G73" s="409">
        <v>58</v>
      </c>
      <c r="H73" s="409">
        <v>63</v>
      </c>
      <c r="I73" s="409">
        <v>45.6</v>
      </c>
      <c r="J73" s="409">
        <v>48.4</v>
      </c>
      <c r="K73" s="409">
        <v>67.7</v>
      </c>
      <c r="L73" s="2">
        <v>523.1</v>
      </c>
      <c r="M73" s="2">
        <v>52.31</v>
      </c>
    </row>
    <row r="74" spans="1:35" ht="15.75" thickBot="1" x14ac:dyDescent="0.3">
      <c r="A74" s="408" t="s">
        <v>140</v>
      </c>
      <c r="B74" s="409">
        <v>186.69640000000001</v>
      </c>
      <c r="C74" s="409">
        <v>94.498999999999995</v>
      </c>
      <c r="D74" s="409">
        <v>101.43</v>
      </c>
      <c r="E74" s="409">
        <v>102.89</v>
      </c>
      <c r="F74" s="409">
        <v>136.18</v>
      </c>
      <c r="G74" s="409">
        <v>114.71000000000001</v>
      </c>
      <c r="H74" s="409">
        <v>78.495199999999997</v>
      </c>
      <c r="I74" s="409">
        <v>205</v>
      </c>
      <c r="J74" s="409">
        <v>72.3</v>
      </c>
      <c r="K74" s="409">
        <v>117.63999999999999</v>
      </c>
      <c r="L74" s="2">
        <v>1209.8406</v>
      </c>
      <c r="M74" s="2">
        <v>120.98406</v>
      </c>
    </row>
    <row r="75" spans="1:35" ht="15.75" thickBot="1" x14ac:dyDescent="0.3">
      <c r="A75" s="408" t="s">
        <v>141</v>
      </c>
      <c r="B75" s="409">
        <v>0</v>
      </c>
      <c r="C75" s="409">
        <v>141</v>
      </c>
      <c r="D75" s="409">
        <v>0</v>
      </c>
      <c r="E75" s="409">
        <v>113.3</v>
      </c>
      <c r="F75" s="409">
        <v>51</v>
      </c>
      <c r="G75" s="409">
        <v>100</v>
      </c>
      <c r="H75" s="409">
        <v>61</v>
      </c>
      <c r="I75" s="409">
        <v>120</v>
      </c>
      <c r="J75" s="409">
        <v>11.25</v>
      </c>
      <c r="K75" s="409">
        <v>105</v>
      </c>
      <c r="L75" s="2">
        <v>702.55</v>
      </c>
      <c r="M75" s="2">
        <v>70.254999999999995</v>
      </c>
    </row>
    <row r="76" spans="1:35" ht="45" customHeight="1" thickBot="1" x14ac:dyDescent="0.3">
      <c r="A76" s="408" t="s">
        <v>142</v>
      </c>
      <c r="B76" s="409">
        <v>15</v>
      </c>
      <c r="C76" s="409">
        <v>0</v>
      </c>
      <c r="D76" s="409">
        <v>20.7</v>
      </c>
      <c r="E76" s="409">
        <v>0</v>
      </c>
      <c r="F76" s="409">
        <v>0</v>
      </c>
      <c r="G76" s="409">
        <v>15</v>
      </c>
      <c r="H76" s="409">
        <v>0</v>
      </c>
      <c r="I76" s="409">
        <v>17.7</v>
      </c>
      <c r="J76" s="409">
        <v>0</v>
      </c>
      <c r="K76" s="409">
        <v>18</v>
      </c>
      <c r="L76" s="2">
        <v>86.4</v>
      </c>
      <c r="M76" s="2">
        <v>8.64</v>
      </c>
    </row>
    <row r="77" spans="1:35" ht="15.75" thickBot="1" x14ac:dyDescent="0.3">
      <c r="A77" s="408" t="s">
        <v>143</v>
      </c>
      <c r="B77" s="409">
        <v>196</v>
      </c>
      <c r="C77" s="409">
        <v>360.9</v>
      </c>
      <c r="D77" s="409">
        <v>261</v>
      </c>
      <c r="E77" s="409">
        <v>288</v>
      </c>
      <c r="F77" s="409">
        <v>288</v>
      </c>
      <c r="G77" s="409">
        <v>262.5</v>
      </c>
      <c r="H77" s="409">
        <v>307.49559999999997</v>
      </c>
      <c r="I77" s="409">
        <v>261.11</v>
      </c>
      <c r="J77" s="409">
        <v>348.9</v>
      </c>
      <c r="K77" s="409">
        <v>328</v>
      </c>
      <c r="L77" s="2">
        <v>2901.9056</v>
      </c>
      <c r="M77" s="2">
        <v>290.19056</v>
      </c>
    </row>
    <row r="78" spans="1:35" ht="15.75" thickBot="1" x14ac:dyDescent="0.3">
      <c r="A78" s="410" t="s">
        <v>37</v>
      </c>
      <c r="B78" s="409">
        <v>100</v>
      </c>
      <c r="C78" s="409">
        <v>53.2</v>
      </c>
      <c r="D78" s="409">
        <v>17.100000000000001</v>
      </c>
      <c r="E78" s="409">
        <v>41.78</v>
      </c>
      <c r="F78" s="409">
        <v>17.100000000000001</v>
      </c>
      <c r="G78" s="409">
        <v>43</v>
      </c>
      <c r="H78" s="409">
        <v>52</v>
      </c>
      <c r="I78" s="409">
        <v>52</v>
      </c>
      <c r="J78" s="409">
        <v>0</v>
      </c>
      <c r="K78" s="409">
        <v>17.100000000000001</v>
      </c>
      <c r="L78" s="2">
        <v>393.28</v>
      </c>
      <c r="M78" s="2">
        <v>39.327999999999996</v>
      </c>
    </row>
    <row r="79" spans="1:35" ht="15.75" thickBot="1" x14ac:dyDescent="0.3">
      <c r="A79" s="410" t="s">
        <v>161</v>
      </c>
      <c r="B79" s="409">
        <v>14.670500000000001</v>
      </c>
      <c r="C79" s="409">
        <v>22.002500000000001</v>
      </c>
      <c r="D79" s="409">
        <v>52</v>
      </c>
      <c r="E79" s="409">
        <v>0</v>
      </c>
      <c r="F79" s="409">
        <v>102.99600000000001</v>
      </c>
      <c r="G79" s="409">
        <v>77</v>
      </c>
      <c r="H79" s="409">
        <v>14.67</v>
      </c>
      <c r="I79" s="409">
        <v>39.42</v>
      </c>
      <c r="J79" s="409">
        <v>14.67</v>
      </c>
      <c r="K79" s="409">
        <v>64</v>
      </c>
      <c r="L79" s="2">
        <v>401.42900000000003</v>
      </c>
      <c r="M79" s="2">
        <v>40.142900000000004</v>
      </c>
    </row>
    <row r="80" spans="1:35" s="26" customFormat="1" ht="15.75" thickBot="1" x14ac:dyDescent="0.3">
      <c r="A80" s="410" t="s">
        <v>81</v>
      </c>
      <c r="B80" s="409">
        <v>8</v>
      </c>
      <c r="C80" s="409">
        <v>0</v>
      </c>
      <c r="D80" s="409">
        <v>45.5</v>
      </c>
      <c r="E80" s="409">
        <v>0</v>
      </c>
      <c r="F80" s="409">
        <v>0</v>
      </c>
      <c r="G80" s="409">
        <v>45.5</v>
      </c>
      <c r="H80" s="409">
        <v>0</v>
      </c>
      <c r="I80" s="409">
        <v>15.55</v>
      </c>
      <c r="J80" s="409">
        <v>0</v>
      </c>
      <c r="K80" s="409">
        <v>0</v>
      </c>
      <c r="L80" s="2">
        <v>114.55</v>
      </c>
      <c r="M80" s="2">
        <v>11.455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ht="15.75" thickBot="1" x14ac:dyDescent="0.3">
      <c r="A81" s="410" t="s">
        <v>117</v>
      </c>
      <c r="B81" s="409">
        <v>51</v>
      </c>
      <c r="C81" s="409">
        <v>45</v>
      </c>
      <c r="D81" s="409">
        <v>65</v>
      </c>
      <c r="E81" s="409">
        <v>45</v>
      </c>
      <c r="F81" s="409">
        <v>45</v>
      </c>
      <c r="G81" s="409">
        <v>51</v>
      </c>
      <c r="H81" s="409">
        <v>63</v>
      </c>
      <c r="I81" s="409">
        <v>45</v>
      </c>
      <c r="J81" s="409">
        <v>45</v>
      </c>
      <c r="K81" s="409">
        <v>45</v>
      </c>
      <c r="L81" s="2">
        <v>500</v>
      </c>
      <c r="M81" s="2">
        <v>50</v>
      </c>
    </row>
    <row r="82" spans="1:35" ht="15.75" thickBot="1" x14ac:dyDescent="0.3">
      <c r="A82" s="410" t="s">
        <v>71</v>
      </c>
      <c r="B82" s="414">
        <v>0</v>
      </c>
      <c r="C82" s="414">
        <v>10</v>
      </c>
      <c r="D82" s="414">
        <v>0</v>
      </c>
      <c r="E82" s="414">
        <v>21</v>
      </c>
      <c r="F82" s="414">
        <v>10</v>
      </c>
      <c r="G82" s="414">
        <v>0</v>
      </c>
      <c r="H82" s="414">
        <v>10</v>
      </c>
      <c r="I82" s="414">
        <v>0</v>
      </c>
      <c r="J82" s="414">
        <v>10</v>
      </c>
      <c r="K82" s="414">
        <v>0</v>
      </c>
      <c r="L82" s="2">
        <v>61</v>
      </c>
      <c r="M82" s="2">
        <v>6.1</v>
      </c>
    </row>
    <row r="83" spans="1:35" s="17" customFormat="1" x14ac:dyDescent="0.25">
      <c r="A83" s="407" t="s">
        <v>159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ht="15.75" x14ac:dyDescent="0.25">
      <c r="A84" s="385"/>
      <c r="B84" s="386" t="s">
        <v>160</v>
      </c>
      <c r="C84" s="386"/>
      <c r="D84" s="386"/>
      <c r="E84" s="386"/>
      <c r="F84" s="386"/>
      <c r="G84" s="386"/>
      <c r="H84" s="387"/>
      <c r="I84" s="387"/>
      <c r="J84" s="387"/>
      <c r="K84" s="387"/>
    </row>
    <row r="85" spans="1:35" ht="15.75" thickBot="1" x14ac:dyDescent="0.3">
      <c r="A85" s="388"/>
      <c r="B85" s="388"/>
      <c r="C85" s="388"/>
      <c r="D85" s="389" t="s">
        <v>253</v>
      </c>
      <c r="E85" s="389"/>
      <c r="F85" s="389"/>
      <c r="G85" s="389"/>
      <c r="H85" s="389"/>
      <c r="I85" s="389"/>
      <c r="J85" s="389"/>
      <c r="K85" s="390" t="s">
        <v>7</v>
      </c>
    </row>
    <row r="86" spans="1:35" ht="15.75" thickBot="1" x14ac:dyDescent="0.3"/>
    <row r="87" spans="1:35" ht="15.75" thickBot="1" x14ac:dyDescent="0.3">
      <c r="A87" s="391" t="s">
        <v>128</v>
      </c>
      <c r="B87" s="392">
        <v>1</v>
      </c>
      <c r="C87" s="393">
        <v>2</v>
      </c>
      <c r="D87" s="394">
        <v>3</v>
      </c>
      <c r="E87" s="392">
        <v>4</v>
      </c>
      <c r="F87" s="392">
        <v>5</v>
      </c>
      <c r="G87" s="393">
        <v>6</v>
      </c>
      <c r="H87" s="392">
        <v>7</v>
      </c>
      <c r="I87" s="395">
        <v>8</v>
      </c>
      <c r="J87" s="392">
        <v>9</v>
      </c>
      <c r="K87" s="394">
        <v>10</v>
      </c>
      <c r="L87" s="392" t="s">
        <v>129</v>
      </c>
      <c r="M87" s="392" t="s">
        <v>130</v>
      </c>
    </row>
    <row r="88" spans="1:35" ht="15.75" thickBot="1" x14ac:dyDescent="0.3">
      <c r="A88" s="396"/>
      <c r="B88" s="397"/>
      <c r="C88" s="398"/>
      <c r="D88" s="399"/>
      <c r="E88" s="397"/>
      <c r="F88" s="397"/>
      <c r="G88" s="398"/>
      <c r="H88" s="397"/>
      <c r="I88" s="400"/>
      <c r="J88" s="397"/>
      <c r="K88" s="399"/>
      <c r="L88" s="401"/>
      <c r="M88" s="401"/>
    </row>
    <row r="89" spans="1:35" ht="15.75" thickBot="1" x14ac:dyDescent="0.3">
      <c r="A89" s="402" t="s">
        <v>18</v>
      </c>
      <c r="B89" s="403">
        <v>24.2</v>
      </c>
      <c r="C89" s="403">
        <v>32.4</v>
      </c>
      <c r="D89" s="403">
        <v>19.5</v>
      </c>
      <c r="E89" s="403">
        <v>33.700000000000003</v>
      </c>
      <c r="F89" s="403">
        <v>21.98</v>
      </c>
      <c r="G89" s="403">
        <v>24.8</v>
      </c>
      <c r="H89" s="403">
        <v>28</v>
      </c>
      <c r="I89" s="403">
        <v>19.71</v>
      </c>
      <c r="J89" s="403">
        <v>31.5</v>
      </c>
      <c r="K89" s="404">
        <v>20.83</v>
      </c>
      <c r="L89" s="405">
        <v>256.62</v>
      </c>
      <c r="M89" s="405">
        <v>25.661999999999999</v>
      </c>
    </row>
    <row r="90" spans="1:35" s="18" customFormat="1" ht="15.75" thickBot="1" x14ac:dyDescent="0.3">
      <c r="A90" s="402" t="s">
        <v>59</v>
      </c>
      <c r="B90" s="403">
        <v>0.3</v>
      </c>
      <c r="C90" s="403">
        <v>0.35</v>
      </c>
      <c r="D90" s="403">
        <v>0.3</v>
      </c>
      <c r="E90" s="403">
        <v>0.3</v>
      </c>
      <c r="F90" s="403">
        <v>0.35</v>
      </c>
      <c r="G90" s="403">
        <v>0.3</v>
      </c>
      <c r="H90" s="403">
        <v>0.35</v>
      </c>
      <c r="I90" s="403">
        <v>0.3</v>
      </c>
      <c r="J90" s="403">
        <v>0.3</v>
      </c>
      <c r="K90" s="404">
        <v>0.35</v>
      </c>
      <c r="L90" s="405">
        <v>3.1999999999999997</v>
      </c>
      <c r="M90" s="405">
        <v>0.31999999999999995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5" ht="15.75" thickBot="1" x14ac:dyDescent="0.3">
      <c r="A91" s="402" t="s">
        <v>51</v>
      </c>
      <c r="B91" s="403">
        <v>8</v>
      </c>
      <c r="C91" s="403">
        <v>7.14</v>
      </c>
      <c r="D91" s="403">
        <v>50.58</v>
      </c>
      <c r="E91" s="403">
        <v>9.1</v>
      </c>
      <c r="F91" s="403">
        <v>1.5</v>
      </c>
      <c r="G91" s="403">
        <v>7</v>
      </c>
      <c r="H91" s="403">
        <v>7.8</v>
      </c>
      <c r="I91" s="403">
        <v>2.5</v>
      </c>
      <c r="J91" s="403">
        <v>7.14</v>
      </c>
      <c r="K91" s="404">
        <v>107.9</v>
      </c>
      <c r="L91" s="405">
        <v>208.66</v>
      </c>
      <c r="M91" s="405">
        <v>20.866</v>
      </c>
    </row>
    <row r="92" spans="1:35" ht="15.75" thickBot="1" x14ac:dyDescent="0.3">
      <c r="A92" s="402" t="s">
        <v>86</v>
      </c>
      <c r="B92" s="403">
        <v>0.2</v>
      </c>
      <c r="C92" s="403">
        <v>0</v>
      </c>
      <c r="D92" s="403">
        <v>0.25</v>
      </c>
      <c r="E92" s="403">
        <v>0</v>
      </c>
      <c r="F92" s="403">
        <v>0</v>
      </c>
      <c r="G92" s="403">
        <v>0.38</v>
      </c>
      <c r="H92" s="403">
        <v>0</v>
      </c>
      <c r="I92" s="403">
        <v>0.2</v>
      </c>
      <c r="J92" s="403">
        <v>0</v>
      </c>
      <c r="K92" s="404">
        <v>0.2</v>
      </c>
      <c r="L92" s="405">
        <v>1.23</v>
      </c>
      <c r="M92" s="405">
        <v>0.123</v>
      </c>
    </row>
    <row r="93" spans="1:35" ht="15.75" thickBot="1" x14ac:dyDescent="0.3">
      <c r="A93" s="402" t="s">
        <v>25</v>
      </c>
      <c r="B93" s="403">
        <v>25</v>
      </c>
      <c r="C93" s="403">
        <v>25</v>
      </c>
      <c r="D93" s="403">
        <v>25</v>
      </c>
      <c r="E93" s="403">
        <v>25</v>
      </c>
      <c r="F93" s="403">
        <v>25</v>
      </c>
      <c r="G93" s="403">
        <v>25</v>
      </c>
      <c r="H93" s="403">
        <v>25</v>
      </c>
      <c r="I93" s="403">
        <v>25</v>
      </c>
      <c r="J93" s="403">
        <v>25</v>
      </c>
      <c r="K93" s="404">
        <v>25</v>
      </c>
      <c r="L93" s="405">
        <v>250</v>
      </c>
      <c r="M93" s="405">
        <v>25</v>
      </c>
    </row>
    <row r="94" spans="1:35" ht="15.75" thickBot="1" x14ac:dyDescent="0.3">
      <c r="A94" s="402" t="s">
        <v>38</v>
      </c>
      <c r="B94" s="403">
        <v>26</v>
      </c>
      <c r="C94" s="403">
        <v>20</v>
      </c>
      <c r="D94" s="403">
        <v>33</v>
      </c>
      <c r="E94" s="403">
        <v>20</v>
      </c>
      <c r="F94" s="403">
        <v>20</v>
      </c>
      <c r="G94" s="403">
        <v>20</v>
      </c>
      <c r="H94" s="403">
        <v>40.4</v>
      </c>
      <c r="I94" s="403">
        <v>20</v>
      </c>
      <c r="J94" s="403">
        <v>20</v>
      </c>
      <c r="K94" s="404">
        <v>20</v>
      </c>
      <c r="L94" s="405">
        <v>239.4</v>
      </c>
      <c r="M94" s="405">
        <v>23.94</v>
      </c>
    </row>
    <row r="95" spans="1:35" s="18" customFormat="1" ht="15.75" thickBot="1" x14ac:dyDescent="0.3">
      <c r="A95" s="402" t="s">
        <v>46</v>
      </c>
      <c r="B95" s="403">
        <v>37.5</v>
      </c>
      <c r="C95" s="403">
        <v>37.5</v>
      </c>
      <c r="D95" s="403">
        <v>37.5</v>
      </c>
      <c r="E95" s="403">
        <v>37.5</v>
      </c>
      <c r="F95" s="403">
        <v>37.5</v>
      </c>
      <c r="G95" s="403">
        <v>37.5</v>
      </c>
      <c r="H95" s="403">
        <v>37.5</v>
      </c>
      <c r="I95" s="403">
        <v>37.5</v>
      </c>
      <c r="J95" s="403">
        <v>37.5</v>
      </c>
      <c r="K95" s="404">
        <v>37.5</v>
      </c>
      <c r="L95" s="405">
        <v>375</v>
      </c>
      <c r="M95" s="405">
        <v>37.5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5" ht="15.75" thickBot="1" x14ac:dyDescent="0.3">
      <c r="A96" s="402" t="s">
        <v>43</v>
      </c>
      <c r="B96" s="403">
        <v>35.4</v>
      </c>
      <c r="C96" s="403">
        <v>0</v>
      </c>
      <c r="D96" s="403">
        <v>35</v>
      </c>
      <c r="E96" s="403">
        <v>35.1</v>
      </c>
      <c r="F96" s="403">
        <v>2</v>
      </c>
      <c r="G96" s="403">
        <v>30</v>
      </c>
      <c r="H96" s="403">
        <v>0</v>
      </c>
      <c r="I96" s="403">
        <v>26.1</v>
      </c>
      <c r="J96" s="403">
        <v>1.35</v>
      </c>
      <c r="K96" s="404">
        <v>24.700000000000003</v>
      </c>
      <c r="L96" s="405">
        <v>189.64999999999998</v>
      </c>
      <c r="M96" s="405">
        <v>18.964999999999996</v>
      </c>
    </row>
    <row r="97" spans="1:32" s="18" customFormat="1" ht="15.75" thickBot="1" x14ac:dyDescent="0.3">
      <c r="A97" s="402" t="s">
        <v>70</v>
      </c>
      <c r="B97" s="403">
        <v>21.6</v>
      </c>
      <c r="C97" s="403">
        <v>0</v>
      </c>
      <c r="D97" s="403">
        <v>0</v>
      </c>
      <c r="E97" s="403">
        <v>21.6</v>
      </c>
      <c r="F97" s="403">
        <v>0</v>
      </c>
      <c r="G97" s="403">
        <v>21.6</v>
      </c>
      <c r="H97" s="403">
        <v>0</v>
      </c>
      <c r="I97" s="403">
        <v>0</v>
      </c>
      <c r="J97" s="403">
        <v>21.6</v>
      </c>
      <c r="K97" s="404">
        <v>0</v>
      </c>
      <c r="L97" s="405">
        <v>86.4</v>
      </c>
      <c r="M97" s="405">
        <v>8.64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s="18" customFormat="1" ht="15.75" thickBot="1" x14ac:dyDescent="0.3">
      <c r="A98" s="402" t="s">
        <v>81</v>
      </c>
      <c r="B98" s="403">
        <v>0</v>
      </c>
      <c r="C98" s="403">
        <v>0</v>
      </c>
      <c r="D98" s="403">
        <v>45.5</v>
      </c>
      <c r="E98" s="403">
        <v>0</v>
      </c>
      <c r="F98" s="403">
        <v>0</v>
      </c>
      <c r="G98" s="403">
        <v>45.5</v>
      </c>
      <c r="H98" s="403">
        <v>0</v>
      </c>
      <c r="I98" s="403">
        <v>0</v>
      </c>
      <c r="J98" s="403">
        <v>0</v>
      </c>
      <c r="K98" s="404">
        <v>0</v>
      </c>
      <c r="L98" s="405">
        <v>91</v>
      </c>
      <c r="M98" s="405">
        <v>9.1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s="18" customFormat="1" ht="15.75" thickBot="1" x14ac:dyDescent="0.3">
      <c r="A99" s="402" t="s">
        <v>249</v>
      </c>
      <c r="B99" s="403">
        <v>8</v>
      </c>
      <c r="C99" s="403">
        <v>0</v>
      </c>
      <c r="D99" s="403">
        <v>0</v>
      </c>
      <c r="E99" s="403">
        <v>0</v>
      </c>
      <c r="F99" s="403">
        <v>0</v>
      </c>
      <c r="G99" s="403">
        <v>0</v>
      </c>
      <c r="H99" s="403">
        <v>0</v>
      </c>
      <c r="I99" s="403">
        <v>15.55</v>
      </c>
      <c r="J99" s="403">
        <v>0</v>
      </c>
      <c r="K99" s="404">
        <v>0</v>
      </c>
      <c r="L99" s="405">
        <v>23.55</v>
      </c>
      <c r="M99" s="405">
        <v>2.355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s="18" customFormat="1" ht="15.75" thickBot="1" x14ac:dyDescent="0.3">
      <c r="A100" s="402" t="s">
        <v>68</v>
      </c>
      <c r="B100" s="403">
        <v>22</v>
      </c>
      <c r="C100" s="403">
        <v>7</v>
      </c>
      <c r="D100" s="403">
        <v>12</v>
      </c>
      <c r="E100" s="403">
        <v>25</v>
      </c>
      <c r="F100" s="403">
        <v>38.5</v>
      </c>
      <c r="G100" s="403">
        <v>0</v>
      </c>
      <c r="H100" s="403">
        <v>18</v>
      </c>
      <c r="I100" s="403">
        <v>45.6</v>
      </c>
      <c r="J100" s="403">
        <v>0</v>
      </c>
      <c r="K100" s="404">
        <v>37.700000000000003</v>
      </c>
      <c r="L100" s="405">
        <v>205.8</v>
      </c>
      <c r="M100" s="405">
        <v>20.580000000000002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ht="15.75" thickBot="1" x14ac:dyDescent="0.3">
      <c r="A101" s="402" t="s">
        <v>131</v>
      </c>
      <c r="B101" s="403">
        <v>0</v>
      </c>
      <c r="C101" s="403">
        <v>0</v>
      </c>
      <c r="D101" s="403">
        <v>0</v>
      </c>
      <c r="E101" s="403">
        <v>0</v>
      </c>
      <c r="F101" s="403">
        <v>0</v>
      </c>
      <c r="G101" s="403">
        <v>0</v>
      </c>
      <c r="H101" s="403">
        <v>0</v>
      </c>
      <c r="I101" s="403">
        <v>0</v>
      </c>
      <c r="J101" s="403">
        <v>0</v>
      </c>
      <c r="K101" s="404">
        <v>0</v>
      </c>
      <c r="L101" s="405">
        <v>0</v>
      </c>
      <c r="M101" s="405">
        <v>0</v>
      </c>
    </row>
    <row r="102" spans="1:32" s="18" customFormat="1" ht="15.75" thickBot="1" x14ac:dyDescent="0.3">
      <c r="A102" s="402" t="s">
        <v>93</v>
      </c>
      <c r="B102" s="403">
        <v>3</v>
      </c>
      <c r="C102" s="403">
        <v>31.4</v>
      </c>
      <c r="D102" s="403">
        <v>0</v>
      </c>
      <c r="E102" s="403">
        <v>0</v>
      </c>
      <c r="F102" s="403">
        <v>0</v>
      </c>
      <c r="G102" s="403">
        <v>0</v>
      </c>
      <c r="H102" s="403">
        <v>0</v>
      </c>
      <c r="I102" s="403">
        <v>0</v>
      </c>
      <c r="J102" s="403">
        <v>11.4</v>
      </c>
      <c r="K102" s="404">
        <v>0</v>
      </c>
      <c r="L102" s="405">
        <v>45.8</v>
      </c>
      <c r="M102" s="405">
        <v>4.58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s="18" customFormat="1" ht="15.75" thickBot="1" x14ac:dyDescent="0.3">
      <c r="A103" s="402" t="s">
        <v>100</v>
      </c>
      <c r="B103" s="403">
        <v>0</v>
      </c>
      <c r="C103" s="403">
        <v>0</v>
      </c>
      <c r="D103" s="403">
        <v>0</v>
      </c>
      <c r="E103" s="403">
        <v>0</v>
      </c>
      <c r="F103" s="403">
        <v>0</v>
      </c>
      <c r="G103" s="403">
        <v>0</v>
      </c>
      <c r="H103" s="403">
        <v>20.25</v>
      </c>
      <c r="I103" s="403">
        <v>0</v>
      </c>
      <c r="J103" s="403">
        <v>0</v>
      </c>
      <c r="K103" s="404">
        <v>0</v>
      </c>
      <c r="L103" s="405">
        <v>20.25</v>
      </c>
      <c r="M103" s="405">
        <v>2.0249999999999999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32" s="18" customFormat="1" ht="15.75" thickBot="1" x14ac:dyDescent="0.3">
      <c r="A104" s="402" t="s">
        <v>98</v>
      </c>
      <c r="B104" s="403">
        <v>11</v>
      </c>
      <c r="C104" s="403">
        <v>8</v>
      </c>
      <c r="D104" s="403">
        <v>0</v>
      </c>
      <c r="E104" s="403">
        <v>0</v>
      </c>
      <c r="F104" s="403">
        <v>0</v>
      </c>
      <c r="G104" s="403">
        <v>0</v>
      </c>
      <c r="H104" s="403">
        <v>0</v>
      </c>
      <c r="I104" s="403">
        <v>0</v>
      </c>
      <c r="J104" s="403">
        <v>0</v>
      </c>
      <c r="K104" s="404">
        <v>30</v>
      </c>
      <c r="L104" s="405">
        <v>49</v>
      </c>
      <c r="M104" s="405">
        <v>4.9000000000000004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ht="15.75" thickBot="1" x14ac:dyDescent="0.3">
      <c r="A105" s="402" t="s">
        <v>62</v>
      </c>
      <c r="B105" s="403">
        <v>0</v>
      </c>
      <c r="C105" s="403">
        <v>0</v>
      </c>
      <c r="D105" s="403">
        <v>0</v>
      </c>
      <c r="E105" s="403">
        <v>0</v>
      </c>
      <c r="F105" s="403">
        <v>0</v>
      </c>
      <c r="G105" s="403">
        <v>0</v>
      </c>
      <c r="H105" s="403">
        <v>25</v>
      </c>
      <c r="I105" s="403">
        <v>0</v>
      </c>
      <c r="J105" s="403">
        <v>0</v>
      </c>
      <c r="K105" s="404">
        <v>0</v>
      </c>
      <c r="L105" s="405">
        <v>25</v>
      </c>
      <c r="M105" s="405">
        <v>2.5</v>
      </c>
    </row>
    <row r="106" spans="1:32" s="18" customFormat="1" ht="15.75" thickBot="1" x14ac:dyDescent="0.3">
      <c r="A106" s="402" t="s">
        <v>15</v>
      </c>
      <c r="B106" s="403">
        <v>0</v>
      </c>
      <c r="C106" s="403">
        <v>0</v>
      </c>
      <c r="D106" s="403">
        <v>0</v>
      </c>
      <c r="E106" s="403">
        <v>0</v>
      </c>
      <c r="F106" s="403">
        <v>25</v>
      </c>
      <c r="G106" s="403">
        <v>0</v>
      </c>
      <c r="H106" s="403">
        <v>0</v>
      </c>
      <c r="I106" s="403">
        <v>0</v>
      </c>
      <c r="J106" s="403">
        <v>25</v>
      </c>
      <c r="K106" s="404">
        <v>0</v>
      </c>
      <c r="L106" s="405">
        <v>50</v>
      </c>
      <c r="M106" s="405">
        <v>5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s="18" customFormat="1" ht="15.75" thickBot="1" x14ac:dyDescent="0.3">
      <c r="A107" s="402" t="s">
        <v>31</v>
      </c>
      <c r="B107" s="403">
        <v>0</v>
      </c>
      <c r="C107" s="403">
        <v>0</v>
      </c>
      <c r="D107" s="403">
        <v>0</v>
      </c>
      <c r="E107" s="403">
        <v>0</v>
      </c>
      <c r="F107" s="403">
        <v>0</v>
      </c>
      <c r="G107" s="403">
        <v>8</v>
      </c>
      <c r="H107" s="403">
        <v>0</v>
      </c>
      <c r="I107" s="403">
        <v>0</v>
      </c>
      <c r="J107" s="403">
        <v>0</v>
      </c>
      <c r="K107" s="404">
        <v>0</v>
      </c>
      <c r="L107" s="405">
        <v>8</v>
      </c>
      <c r="M107" s="405">
        <v>0.8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s="18" customFormat="1" ht="15.75" thickBot="1" x14ac:dyDescent="0.3">
      <c r="A108" s="402" t="s">
        <v>132</v>
      </c>
      <c r="B108" s="403">
        <v>0</v>
      </c>
      <c r="C108" s="403">
        <v>0</v>
      </c>
      <c r="D108" s="403">
        <v>25</v>
      </c>
      <c r="E108" s="403">
        <v>0</v>
      </c>
      <c r="F108" s="403">
        <v>0</v>
      </c>
      <c r="G108" s="403">
        <v>25</v>
      </c>
      <c r="H108" s="403">
        <v>0</v>
      </c>
      <c r="I108" s="403">
        <v>0</v>
      </c>
      <c r="J108" s="403">
        <v>0</v>
      </c>
      <c r="K108" s="404">
        <v>0</v>
      </c>
      <c r="L108" s="405">
        <v>50</v>
      </c>
      <c r="M108" s="405">
        <v>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s="18" customFormat="1" ht="15.75" thickBot="1" x14ac:dyDescent="0.3">
      <c r="A109" s="402" t="s">
        <v>133</v>
      </c>
      <c r="B109" s="403">
        <v>0</v>
      </c>
      <c r="C109" s="403">
        <v>0</v>
      </c>
      <c r="D109" s="403">
        <v>0</v>
      </c>
      <c r="E109" s="403">
        <v>0</v>
      </c>
      <c r="F109" s="403">
        <v>0</v>
      </c>
      <c r="G109" s="403">
        <v>0</v>
      </c>
      <c r="H109" s="403">
        <v>0</v>
      </c>
      <c r="I109" s="403">
        <v>0</v>
      </c>
      <c r="J109" s="403">
        <v>0</v>
      </c>
      <c r="K109" s="404">
        <v>0</v>
      </c>
      <c r="L109" s="405">
        <v>0</v>
      </c>
      <c r="M109" s="405">
        <v>0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ht="15.75" thickBot="1" x14ac:dyDescent="0.3">
      <c r="A110" s="402" t="s">
        <v>114</v>
      </c>
      <c r="B110" s="403">
        <v>32.5</v>
      </c>
      <c r="C110" s="403">
        <v>0</v>
      </c>
      <c r="D110" s="403">
        <v>0</v>
      </c>
      <c r="E110" s="403">
        <v>0</v>
      </c>
      <c r="F110" s="403">
        <v>0</v>
      </c>
      <c r="G110" s="403">
        <v>25</v>
      </c>
      <c r="H110" s="403">
        <v>0</v>
      </c>
      <c r="I110" s="403">
        <v>0</v>
      </c>
      <c r="J110" s="403">
        <v>12</v>
      </c>
      <c r="K110" s="404">
        <v>0</v>
      </c>
      <c r="L110" s="405">
        <v>69.5</v>
      </c>
      <c r="M110" s="405">
        <v>6.95</v>
      </c>
    </row>
    <row r="111" spans="1:32" ht="15.75" thickBot="1" x14ac:dyDescent="0.3">
      <c r="A111" s="402" t="s">
        <v>30</v>
      </c>
      <c r="B111" s="403">
        <v>85.8</v>
      </c>
      <c r="C111" s="403">
        <v>188.18799999999999</v>
      </c>
      <c r="D111" s="403">
        <v>242.64</v>
      </c>
      <c r="E111" s="403">
        <v>187.62</v>
      </c>
      <c r="F111" s="403">
        <v>175.17500000000001</v>
      </c>
      <c r="G111" s="403">
        <v>85.8</v>
      </c>
      <c r="H111" s="403">
        <v>216.78800000000001</v>
      </c>
      <c r="I111" s="403">
        <v>80.08</v>
      </c>
      <c r="J111" s="403">
        <v>245.39999999999998</v>
      </c>
      <c r="K111" s="404">
        <v>57.2</v>
      </c>
      <c r="L111" s="405">
        <v>1564.691</v>
      </c>
      <c r="M111" s="405">
        <v>156.4691</v>
      </c>
    </row>
    <row r="112" spans="1:32" ht="15.75" thickBot="1" x14ac:dyDescent="0.3">
      <c r="A112" s="402" t="s">
        <v>32</v>
      </c>
      <c r="B112" s="403">
        <v>18.25</v>
      </c>
      <c r="C112" s="403">
        <v>10</v>
      </c>
      <c r="D112" s="403">
        <v>87.5</v>
      </c>
      <c r="E112" s="403">
        <v>10.64</v>
      </c>
      <c r="F112" s="403">
        <v>83.5</v>
      </c>
      <c r="G112" s="403">
        <v>52.85</v>
      </c>
      <c r="H112" s="403">
        <v>10</v>
      </c>
      <c r="I112" s="403">
        <v>119.25</v>
      </c>
      <c r="J112" s="403">
        <v>27.875</v>
      </c>
      <c r="K112" s="404">
        <v>58.424999999999997</v>
      </c>
      <c r="L112" s="405">
        <v>478.29</v>
      </c>
      <c r="M112" s="405">
        <v>47.829000000000001</v>
      </c>
    </row>
    <row r="113" spans="1:32" ht="15.75" thickBot="1" x14ac:dyDescent="0.3">
      <c r="A113" s="402" t="s">
        <v>33</v>
      </c>
      <c r="B113" s="403">
        <v>39.999999999999993</v>
      </c>
      <c r="C113" s="403">
        <v>17.850000000000001</v>
      </c>
      <c r="D113" s="403">
        <v>37.415799999999997</v>
      </c>
      <c r="E113" s="403">
        <v>25.7</v>
      </c>
      <c r="F113" s="403">
        <v>20.704999999999998</v>
      </c>
      <c r="G113" s="403">
        <v>18.96</v>
      </c>
      <c r="H113" s="403">
        <v>23.799999999999997</v>
      </c>
      <c r="I113" s="403">
        <v>37.25</v>
      </c>
      <c r="J113" s="403">
        <v>16.66</v>
      </c>
      <c r="K113" s="404">
        <v>28</v>
      </c>
      <c r="L113" s="405">
        <v>266.34079999999994</v>
      </c>
      <c r="M113" s="405">
        <v>26.634079999999994</v>
      </c>
    </row>
    <row r="114" spans="1:32" ht="15.75" thickBot="1" x14ac:dyDescent="0.3">
      <c r="A114" s="402" t="s">
        <v>29</v>
      </c>
      <c r="B114" s="403">
        <v>0</v>
      </c>
      <c r="C114" s="403">
        <v>60.8</v>
      </c>
      <c r="D114" s="403">
        <v>0</v>
      </c>
      <c r="E114" s="403">
        <v>42.624000000000002</v>
      </c>
      <c r="F114" s="403">
        <v>65.28</v>
      </c>
      <c r="G114" s="403">
        <v>0</v>
      </c>
      <c r="H114" s="403">
        <v>64.64</v>
      </c>
      <c r="I114" s="403">
        <v>40.96</v>
      </c>
      <c r="J114" s="403">
        <v>0</v>
      </c>
      <c r="K114" s="404">
        <v>36.351999999999997</v>
      </c>
      <c r="L114" s="405">
        <v>310.65599999999995</v>
      </c>
      <c r="M114" s="405">
        <v>31.065599999999996</v>
      </c>
    </row>
    <row r="115" spans="1:32" ht="15.75" thickBot="1" x14ac:dyDescent="0.3">
      <c r="A115" s="402" t="s">
        <v>42</v>
      </c>
      <c r="B115" s="403">
        <v>170.6</v>
      </c>
      <c r="C115" s="403">
        <v>30</v>
      </c>
      <c r="D115" s="403">
        <v>0</v>
      </c>
      <c r="E115" s="403">
        <v>50</v>
      </c>
      <c r="F115" s="403">
        <v>0</v>
      </c>
      <c r="G115" s="403">
        <v>50.6</v>
      </c>
      <c r="H115" s="403">
        <v>0</v>
      </c>
      <c r="I115" s="403">
        <v>56.6</v>
      </c>
      <c r="J115" s="403">
        <v>43.75</v>
      </c>
      <c r="K115" s="404">
        <v>20</v>
      </c>
      <c r="L115" s="405">
        <v>421.55</v>
      </c>
      <c r="M115" s="405">
        <v>42.155000000000001</v>
      </c>
    </row>
    <row r="116" spans="1:32" ht="15.75" thickBot="1" x14ac:dyDescent="0.3">
      <c r="A116" s="402" t="s">
        <v>167</v>
      </c>
      <c r="B116" s="403">
        <v>0</v>
      </c>
      <c r="C116" s="403">
        <v>0</v>
      </c>
      <c r="D116" s="403">
        <v>0</v>
      </c>
      <c r="E116" s="403">
        <v>0</v>
      </c>
      <c r="F116" s="403">
        <v>0</v>
      </c>
      <c r="G116" s="403">
        <v>0</v>
      </c>
      <c r="H116" s="403">
        <v>0</v>
      </c>
      <c r="I116" s="403">
        <v>0</v>
      </c>
      <c r="J116" s="403">
        <v>0</v>
      </c>
      <c r="K116" s="404">
        <v>0</v>
      </c>
      <c r="L116" s="405">
        <v>0</v>
      </c>
      <c r="M116" s="405">
        <v>0</v>
      </c>
    </row>
    <row r="117" spans="1:32" ht="15.75" thickBot="1" x14ac:dyDescent="0.3">
      <c r="A117" s="402" t="s">
        <v>35</v>
      </c>
      <c r="B117" s="403">
        <v>0</v>
      </c>
      <c r="C117" s="403">
        <v>0</v>
      </c>
      <c r="D117" s="403">
        <v>0</v>
      </c>
      <c r="E117" s="403">
        <v>0</v>
      </c>
      <c r="F117" s="403">
        <v>0</v>
      </c>
      <c r="G117" s="403">
        <v>21.84</v>
      </c>
      <c r="H117" s="403">
        <v>0</v>
      </c>
      <c r="I117" s="403">
        <v>0</v>
      </c>
      <c r="J117" s="403">
        <v>0</v>
      </c>
      <c r="K117" s="404">
        <v>0</v>
      </c>
      <c r="L117" s="405">
        <v>21.84</v>
      </c>
      <c r="M117" s="405">
        <v>2.1840000000000002</v>
      </c>
    </row>
    <row r="118" spans="1:32" ht="15.75" thickBot="1" x14ac:dyDescent="0.3">
      <c r="A118" s="402" t="s">
        <v>110</v>
      </c>
      <c r="B118" s="403">
        <v>0</v>
      </c>
      <c r="C118" s="403">
        <v>0</v>
      </c>
      <c r="D118" s="403">
        <v>0</v>
      </c>
      <c r="E118" s="403">
        <v>0</v>
      </c>
      <c r="F118" s="403">
        <v>0</v>
      </c>
      <c r="G118" s="403">
        <v>0</v>
      </c>
      <c r="H118" s="403">
        <v>0</v>
      </c>
      <c r="I118" s="403">
        <v>0</v>
      </c>
      <c r="J118" s="403">
        <v>0</v>
      </c>
      <c r="K118" s="404">
        <v>0</v>
      </c>
      <c r="L118" s="405">
        <v>0</v>
      </c>
      <c r="M118" s="405">
        <v>0</v>
      </c>
    </row>
    <row r="119" spans="1:32" s="29" customFormat="1" ht="15.75" thickBot="1" x14ac:dyDescent="0.3">
      <c r="A119" s="402" t="s">
        <v>134</v>
      </c>
      <c r="B119" s="403">
        <v>0</v>
      </c>
      <c r="C119" s="403">
        <v>0</v>
      </c>
      <c r="D119" s="403">
        <v>0</v>
      </c>
      <c r="E119" s="403">
        <v>0</v>
      </c>
      <c r="F119" s="403">
        <v>0</v>
      </c>
      <c r="G119" s="403">
        <v>0</v>
      </c>
      <c r="H119" s="403">
        <v>0</v>
      </c>
      <c r="I119" s="403">
        <v>0</v>
      </c>
      <c r="J119" s="403">
        <v>0</v>
      </c>
      <c r="K119" s="404">
        <v>0</v>
      </c>
      <c r="L119" s="405">
        <v>0</v>
      </c>
      <c r="M119" s="405">
        <v>0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ht="15.75" thickBot="1" x14ac:dyDescent="0.3">
      <c r="A120" s="100" t="s">
        <v>254</v>
      </c>
      <c r="B120" s="403">
        <v>0</v>
      </c>
      <c r="C120" s="403">
        <v>0</v>
      </c>
      <c r="D120" s="403">
        <v>0</v>
      </c>
      <c r="E120" s="403">
        <v>0</v>
      </c>
      <c r="F120" s="403">
        <v>0</v>
      </c>
      <c r="G120" s="403">
        <v>0</v>
      </c>
      <c r="H120" s="403">
        <v>0</v>
      </c>
      <c r="I120" s="403">
        <v>0</v>
      </c>
      <c r="J120" s="403">
        <v>0</v>
      </c>
      <c r="K120" s="404">
        <v>0</v>
      </c>
      <c r="L120" s="405">
        <v>0</v>
      </c>
      <c r="M120" s="405">
        <v>0</v>
      </c>
    </row>
    <row r="121" spans="1:32" s="18" customFormat="1" ht="15.75" thickBot="1" x14ac:dyDescent="0.3">
      <c r="A121" s="402" t="s">
        <v>44</v>
      </c>
      <c r="B121" s="403">
        <v>2</v>
      </c>
      <c r="C121" s="403">
        <v>0</v>
      </c>
      <c r="D121" s="403">
        <v>0</v>
      </c>
      <c r="E121" s="403">
        <v>0</v>
      </c>
      <c r="F121" s="403">
        <v>1</v>
      </c>
      <c r="G121" s="403">
        <v>0</v>
      </c>
      <c r="H121" s="403">
        <v>0</v>
      </c>
      <c r="I121" s="403">
        <v>1</v>
      </c>
      <c r="J121" s="403">
        <v>1</v>
      </c>
      <c r="K121" s="404">
        <v>3</v>
      </c>
      <c r="L121" s="405">
        <v>8</v>
      </c>
      <c r="M121" s="405">
        <v>0.8</v>
      </c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ht="15.75" thickBot="1" x14ac:dyDescent="0.3">
      <c r="A122" s="402" t="s">
        <v>20</v>
      </c>
      <c r="B122" s="403">
        <v>16.3</v>
      </c>
      <c r="C122" s="403">
        <v>9</v>
      </c>
      <c r="D122" s="403">
        <v>13.6</v>
      </c>
      <c r="E122" s="403">
        <v>22</v>
      </c>
      <c r="F122" s="403">
        <v>8</v>
      </c>
      <c r="G122" s="403">
        <v>13.1</v>
      </c>
      <c r="H122" s="403">
        <v>19.5</v>
      </c>
      <c r="I122" s="403">
        <v>9.01</v>
      </c>
      <c r="J122" s="403">
        <v>11</v>
      </c>
      <c r="K122" s="404">
        <v>16.2</v>
      </c>
      <c r="L122" s="405">
        <v>137.71</v>
      </c>
      <c r="M122" s="405">
        <v>13.771000000000001</v>
      </c>
    </row>
    <row r="123" spans="1:32" ht="15.75" thickBot="1" x14ac:dyDescent="0.3">
      <c r="A123" s="402" t="s">
        <v>34</v>
      </c>
      <c r="B123" s="403">
        <v>14.7</v>
      </c>
      <c r="C123" s="403">
        <v>9.9</v>
      </c>
      <c r="D123" s="403">
        <v>7.8599999999999994</v>
      </c>
      <c r="E123" s="403">
        <v>11.83</v>
      </c>
      <c r="F123" s="403">
        <v>14</v>
      </c>
      <c r="G123" s="403">
        <v>14.3</v>
      </c>
      <c r="H123" s="403">
        <v>4</v>
      </c>
      <c r="I123" s="403">
        <v>11.2</v>
      </c>
      <c r="J123" s="403">
        <v>5.6</v>
      </c>
      <c r="K123" s="404">
        <v>13.879999999999999</v>
      </c>
      <c r="L123" s="405">
        <v>107.27</v>
      </c>
      <c r="M123" s="405">
        <v>10.727</v>
      </c>
    </row>
    <row r="124" spans="1:32" ht="15.75" thickBot="1" x14ac:dyDescent="0.3">
      <c r="A124" s="402" t="s">
        <v>48</v>
      </c>
      <c r="B124" s="403">
        <v>0</v>
      </c>
      <c r="C124" s="403">
        <v>114</v>
      </c>
      <c r="D124" s="403">
        <v>0</v>
      </c>
      <c r="E124" s="403">
        <v>114</v>
      </c>
      <c r="F124" s="403">
        <v>0</v>
      </c>
      <c r="G124" s="403">
        <v>114</v>
      </c>
      <c r="H124" s="403">
        <v>0</v>
      </c>
      <c r="I124" s="403">
        <v>114</v>
      </c>
      <c r="J124" s="403">
        <v>0</v>
      </c>
      <c r="K124" s="404">
        <v>114</v>
      </c>
      <c r="L124" s="405">
        <v>570</v>
      </c>
      <c r="M124" s="405">
        <v>57</v>
      </c>
    </row>
    <row r="125" spans="1:32" s="18" customFormat="1" ht="15.75" thickBot="1" x14ac:dyDescent="0.3">
      <c r="A125" s="402" t="s">
        <v>87</v>
      </c>
      <c r="B125" s="403">
        <v>0</v>
      </c>
      <c r="C125" s="403">
        <v>40.799999999999997</v>
      </c>
      <c r="D125" s="403">
        <v>0</v>
      </c>
      <c r="E125" s="403">
        <v>15.2</v>
      </c>
      <c r="F125" s="403">
        <v>52.4</v>
      </c>
      <c r="G125" s="403">
        <v>0</v>
      </c>
      <c r="H125" s="403">
        <v>40.799999999999997</v>
      </c>
      <c r="I125" s="403">
        <v>0</v>
      </c>
      <c r="J125" s="403">
        <v>12.5</v>
      </c>
      <c r="K125" s="404">
        <v>0</v>
      </c>
      <c r="L125" s="405">
        <v>161.69999999999999</v>
      </c>
      <c r="M125" s="405">
        <v>16.169999999999998</v>
      </c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ht="15.75" thickBot="1" x14ac:dyDescent="0.3">
      <c r="A126" s="236" t="s">
        <v>268</v>
      </c>
      <c r="B126" s="403">
        <v>0</v>
      </c>
      <c r="C126" s="403">
        <v>0</v>
      </c>
      <c r="D126" s="403">
        <v>0</v>
      </c>
      <c r="E126" s="403">
        <v>0</v>
      </c>
      <c r="F126" s="403">
        <v>0</v>
      </c>
      <c r="G126" s="403">
        <v>0</v>
      </c>
      <c r="H126" s="403">
        <v>0</v>
      </c>
      <c r="I126" s="403">
        <v>0</v>
      </c>
      <c r="J126" s="403">
        <v>0</v>
      </c>
      <c r="K126" s="404">
        <v>0</v>
      </c>
      <c r="L126" s="405">
        <v>0</v>
      </c>
      <c r="M126" s="405">
        <v>0</v>
      </c>
    </row>
    <row r="127" spans="1:32" ht="15.75" thickBot="1" x14ac:dyDescent="0.3">
      <c r="A127" s="402" t="s">
        <v>135</v>
      </c>
      <c r="B127" s="403">
        <v>0</v>
      </c>
      <c r="C127" s="403">
        <v>5.0999999999999996</v>
      </c>
      <c r="D127" s="403">
        <v>0</v>
      </c>
      <c r="E127" s="403">
        <v>0</v>
      </c>
      <c r="F127" s="403">
        <v>5.0999999999999996</v>
      </c>
      <c r="G127" s="403">
        <v>0</v>
      </c>
      <c r="H127" s="403">
        <v>5.0999999999999996</v>
      </c>
      <c r="I127" s="403">
        <v>0</v>
      </c>
      <c r="J127" s="403">
        <v>0</v>
      </c>
      <c r="K127" s="404">
        <v>5.0999999999999996</v>
      </c>
      <c r="L127" s="405">
        <v>20.399999999999999</v>
      </c>
      <c r="M127" s="405">
        <v>2.04</v>
      </c>
    </row>
    <row r="128" spans="1:32" s="18" customFormat="1" ht="15.75" thickBot="1" x14ac:dyDescent="0.3">
      <c r="A128" s="402" t="s">
        <v>337</v>
      </c>
      <c r="B128" s="403">
        <v>0</v>
      </c>
      <c r="C128" s="403">
        <v>0</v>
      </c>
      <c r="D128" s="403">
        <v>0</v>
      </c>
      <c r="E128" s="403">
        <v>0</v>
      </c>
      <c r="F128" s="403">
        <v>0</v>
      </c>
      <c r="G128" s="403">
        <v>0</v>
      </c>
      <c r="H128" s="403">
        <v>0</v>
      </c>
      <c r="I128" s="403">
        <v>0</v>
      </c>
      <c r="J128" s="403">
        <v>0</v>
      </c>
      <c r="K128" s="404">
        <v>0</v>
      </c>
      <c r="L128" s="405">
        <v>0</v>
      </c>
      <c r="M128" s="405">
        <v>0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s="18" customFormat="1" ht="15.75" thickBot="1" x14ac:dyDescent="0.3">
      <c r="A129" s="402" t="s">
        <v>27</v>
      </c>
      <c r="B129" s="403">
        <v>125</v>
      </c>
      <c r="C129" s="403">
        <v>0</v>
      </c>
      <c r="D129" s="403">
        <v>125</v>
      </c>
      <c r="E129" s="403">
        <v>0</v>
      </c>
      <c r="F129" s="403">
        <v>125</v>
      </c>
      <c r="G129" s="403">
        <v>0</v>
      </c>
      <c r="H129" s="403">
        <v>125</v>
      </c>
      <c r="I129" s="403">
        <v>0</v>
      </c>
      <c r="J129" s="403">
        <v>125</v>
      </c>
      <c r="K129" s="404">
        <v>0</v>
      </c>
      <c r="L129" s="405">
        <v>625</v>
      </c>
      <c r="M129" s="405">
        <v>62.5</v>
      </c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s="18" customFormat="1" ht="15.75" thickBot="1" x14ac:dyDescent="0.3">
      <c r="A130" s="402" t="s">
        <v>312</v>
      </c>
      <c r="B130" s="403">
        <v>0</v>
      </c>
      <c r="C130" s="403">
        <v>0</v>
      </c>
      <c r="D130" s="403">
        <v>0</v>
      </c>
      <c r="E130" s="403">
        <v>0</v>
      </c>
      <c r="F130" s="403">
        <v>0</v>
      </c>
      <c r="G130" s="403">
        <v>0</v>
      </c>
      <c r="H130" s="403">
        <v>0</v>
      </c>
      <c r="I130" s="403">
        <v>0</v>
      </c>
      <c r="J130" s="403">
        <v>0</v>
      </c>
      <c r="K130" s="404">
        <v>0</v>
      </c>
      <c r="L130" s="405">
        <v>0</v>
      </c>
      <c r="M130" s="405">
        <v>0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s="18" customFormat="1" ht="15.75" thickBot="1" x14ac:dyDescent="0.3">
      <c r="A131" s="402" t="s">
        <v>136</v>
      </c>
      <c r="B131" s="403">
        <v>0</v>
      </c>
      <c r="C131" s="403">
        <v>0</v>
      </c>
      <c r="D131" s="403">
        <v>18.36</v>
      </c>
      <c r="E131" s="403">
        <v>0</v>
      </c>
      <c r="F131" s="403">
        <v>0</v>
      </c>
      <c r="G131" s="403">
        <v>0</v>
      </c>
      <c r="H131" s="403">
        <v>0</v>
      </c>
      <c r="I131" s="403">
        <v>0</v>
      </c>
      <c r="J131" s="403">
        <v>0</v>
      </c>
      <c r="K131" s="404">
        <v>18.36</v>
      </c>
      <c r="L131" s="405">
        <v>36.72</v>
      </c>
      <c r="M131" s="405">
        <v>3.6719999999999997</v>
      </c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ht="15.75" thickBot="1" x14ac:dyDescent="0.3">
      <c r="A132" s="402" t="s">
        <v>137</v>
      </c>
      <c r="B132" s="403">
        <v>15.3</v>
      </c>
      <c r="C132" s="403">
        <v>0</v>
      </c>
      <c r="D132" s="403">
        <v>0</v>
      </c>
      <c r="E132" s="403">
        <v>0</v>
      </c>
      <c r="F132" s="403">
        <v>0</v>
      </c>
      <c r="G132" s="403">
        <v>15.3</v>
      </c>
      <c r="H132" s="403">
        <v>0</v>
      </c>
      <c r="I132" s="403">
        <v>15.3</v>
      </c>
      <c r="J132" s="403">
        <v>0</v>
      </c>
      <c r="K132" s="404">
        <v>0</v>
      </c>
      <c r="L132" s="405">
        <v>45.900000000000006</v>
      </c>
      <c r="M132" s="405">
        <v>4.5900000000000007</v>
      </c>
    </row>
    <row r="133" spans="1:32" ht="15.75" thickBot="1" x14ac:dyDescent="0.3">
      <c r="A133" s="402" t="s">
        <v>178</v>
      </c>
      <c r="B133" s="403">
        <v>0</v>
      </c>
      <c r="C133" s="403">
        <v>0</v>
      </c>
      <c r="D133" s="403">
        <v>0</v>
      </c>
      <c r="E133" s="403">
        <v>0</v>
      </c>
      <c r="F133" s="403">
        <v>0</v>
      </c>
      <c r="G133" s="403">
        <v>0</v>
      </c>
      <c r="H133" s="403">
        <v>20</v>
      </c>
      <c r="I133" s="403">
        <v>20</v>
      </c>
      <c r="J133" s="403">
        <v>0</v>
      </c>
      <c r="K133" s="404">
        <v>0</v>
      </c>
      <c r="L133" s="405">
        <v>40</v>
      </c>
      <c r="M133" s="405">
        <v>4</v>
      </c>
    </row>
    <row r="134" spans="1:32" s="18" customFormat="1" ht="15.75" thickBot="1" x14ac:dyDescent="0.3">
      <c r="A134" s="402" t="s">
        <v>252</v>
      </c>
      <c r="B134" s="403">
        <v>0</v>
      </c>
      <c r="C134" s="403">
        <v>0</v>
      </c>
      <c r="D134" s="403">
        <v>2.7</v>
      </c>
      <c r="E134" s="403">
        <v>0</v>
      </c>
      <c r="F134" s="403">
        <v>0</v>
      </c>
      <c r="G134" s="403">
        <v>0</v>
      </c>
      <c r="H134" s="403">
        <v>0</v>
      </c>
      <c r="I134" s="403">
        <v>2.7</v>
      </c>
      <c r="J134" s="403">
        <v>0</v>
      </c>
      <c r="K134" s="404">
        <v>0</v>
      </c>
      <c r="L134" s="405">
        <v>5.4</v>
      </c>
      <c r="M134" s="405">
        <v>0.54</v>
      </c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ht="15.75" thickBot="1" x14ac:dyDescent="0.3">
      <c r="A135" s="402" t="s">
        <v>16</v>
      </c>
      <c r="B135" s="403">
        <v>86</v>
      </c>
      <c r="C135" s="403">
        <v>347.77</v>
      </c>
      <c r="D135" s="403">
        <v>151</v>
      </c>
      <c r="E135" s="403">
        <v>293.89999999999998</v>
      </c>
      <c r="F135" s="403">
        <v>178</v>
      </c>
      <c r="G135" s="403">
        <v>152.5</v>
      </c>
      <c r="H135" s="403">
        <v>314.37</v>
      </c>
      <c r="I135" s="403">
        <v>151.11000000000001</v>
      </c>
      <c r="J135" s="403">
        <v>219.87</v>
      </c>
      <c r="K135" s="404">
        <v>333.9</v>
      </c>
      <c r="L135" s="405">
        <v>2228.42</v>
      </c>
      <c r="M135" s="405">
        <v>222.84200000000001</v>
      </c>
    </row>
    <row r="136" spans="1:32" ht="15.75" thickBot="1" x14ac:dyDescent="0.3">
      <c r="A136" s="402" t="s">
        <v>54</v>
      </c>
      <c r="B136" s="403">
        <v>0</v>
      </c>
      <c r="C136" s="403">
        <v>0</v>
      </c>
      <c r="D136" s="403">
        <v>0</v>
      </c>
      <c r="E136" s="403">
        <v>0</v>
      </c>
      <c r="F136" s="403">
        <v>114</v>
      </c>
      <c r="G136" s="403">
        <v>0</v>
      </c>
      <c r="H136" s="403">
        <v>0</v>
      </c>
      <c r="I136" s="403">
        <v>0</v>
      </c>
      <c r="J136" s="403">
        <v>114</v>
      </c>
      <c r="K136" s="404">
        <v>0</v>
      </c>
      <c r="L136" s="405">
        <v>228</v>
      </c>
      <c r="M136" s="405">
        <v>22.8</v>
      </c>
    </row>
    <row r="137" spans="1:32" s="18" customFormat="1" ht="15.75" thickBot="1" x14ac:dyDescent="0.3">
      <c r="A137" s="402" t="s">
        <v>72</v>
      </c>
      <c r="B137" s="403">
        <v>0</v>
      </c>
      <c r="C137" s="403">
        <v>0</v>
      </c>
      <c r="D137" s="403">
        <v>114</v>
      </c>
      <c r="E137" s="403">
        <v>0</v>
      </c>
      <c r="F137" s="403">
        <v>0</v>
      </c>
      <c r="G137" s="403">
        <v>114</v>
      </c>
      <c r="H137" s="403">
        <v>0</v>
      </c>
      <c r="I137" s="403">
        <v>0</v>
      </c>
      <c r="J137" s="403">
        <v>0</v>
      </c>
      <c r="K137" s="404">
        <v>0</v>
      </c>
      <c r="L137" s="405">
        <v>228</v>
      </c>
      <c r="M137" s="405">
        <v>22.8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s="18" customFormat="1" ht="15.75" thickBot="1" x14ac:dyDescent="0.3">
      <c r="A138" s="402" t="s">
        <v>83</v>
      </c>
      <c r="B138" s="403">
        <v>114</v>
      </c>
      <c r="C138" s="403">
        <v>0</v>
      </c>
      <c r="D138" s="403">
        <v>0</v>
      </c>
      <c r="E138" s="403">
        <v>0</v>
      </c>
      <c r="F138" s="403">
        <v>0</v>
      </c>
      <c r="G138" s="403">
        <v>0</v>
      </c>
      <c r="H138" s="403">
        <v>0</v>
      </c>
      <c r="I138" s="403">
        <v>114</v>
      </c>
      <c r="J138" s="403">
        <v>0</v>
      </c>
      <c r="K138" s="404">
        <v>0</v>
      </c>
      <c r="L138" s="405">
        <v>228</v>
      </c>
      <c r="M138" s="405">
        <v>22.8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s="18" customFormat="1" ht="15.75" thickBot="1" x14ac:dyDescent="0.3">
      <c r="A139" s="402" t="s">
        <v>95</v>
      </c>
      <c r="B139" s="403">
        <v>0</v>
      </c>
      <c r="C139" s="403">
        <v>20</v>
      </c>
      <c r="D139" s="403">
        <v>0</v>
      </c>
      <c r="E139" s="403">
        <v>0</v>
      </c>
      <c r="F139" s="403">
        <v>0</v>
      </c>
      <c r="G139" s="403">
        <v>0</v>
      </c>
      <c r="H139" s="403">
        <v>0</v>
      </c>
      <c r="I139" s="403">
        <v>0</v>
      </c>
      <c r="J139" s="403">
        <v>20</v>
      </c>
      <c r="K139" s="404">
        <v>0</v>
      </c>
      <c r="L139" s="405">
        <v>40</v>
      </c>
      <c r="M139" s="405">
        <v>4</v>
      </c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s="18" customFormat="1" ht="15.75" thickBot="1" x14ac:dyDescent="0.3">
      <c r="A140" s="402" t="s">
        <v>36</v>
      </c>
      <c r="B140" s="403">
        <v>15.5</v>
      </c>
      <c r="C140" s="403">
        <v>19.28</v>
      </c>
      <c r="D140" s="403">
        <v>0</v>
      </c>
      <c r="E140" s="403">
        <v>5</v>
      </c>
      <c r="F140" s="403">
        <v>6</v>
      </c>
      <c r="G140" s="403">
        <v>5</v>
      </c>
      <c r="H140" s="403">
        <v>3.9</v>
      </c>
      <c r="I140" s="403">
        <v>5</v>
      </c>
      <c r="J140" s="403">
        <v>14.28</v>
      </c>
      <c r="K140" s="404">
        <v>16.380000000000003</v>
      </c>
      <c r="L140" s="405">
        <v>90.34</v>
      </c>
      <c r="M140" s="405">
        <v>9.0340000000000007</v>
      </c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ht="15.75" thickBot="1" x14ac:dyDescent="0.3">
      <c r="A141" s="402" t="s">
        <v>73</v>
      </c>
      <c r="B141" s="403">
        <v>0</v>
      </c>
      <c r="C141" s="403">
        <v>109.28</v>
      </c>
      <c r="D141" s="403">
        <v>0</v>
      </c>
      <c r="E141" s="403">
        <v>73.569999999999993</v>
      </c>
      <c r="F141" s="403">
        <v>0</v>
      </c>
      <c r="G141" s="403">
        <v>0</v>
      </c>
      <c r="H141" s="403">
        <v>98.8</v>
      </c>
      <c r="I141" s="403">
        <v>0</v>
      </c>
      <c r="J141" s="403">
        <v>109.28</v>
      </c>
      <c r="K141" s="404">
        <v>0</v>
      </c>
      <c r="L141" s="405">
        <v>390.92999999999995</v>
      </c>
      <c r="M141" s="405">
        <v>39.092999999999996</v>
      </c>
    </row>
    <row r="142" spans="1:32" s="18" customFormat="1" ht="15.75" thickBot="1" x14ac:dyDescent="0.3">
      <c r="A142" s="402" t="s">
        <v>37</v>
      </c>
      <c r="B142" s="403">
        <v>0</v>
      </c>
      <c r="C142" s="403">
        <v>0</v>
      </c>
      <c r="D142" s="403">
        <v>0</v>
      </c>
      <c r="E142" s="403">
        <v>41.78</v>
      </c>
      <c r="F142" s="403">
        <v>0</v>
      </c>
      <c r="G142" s="403">
        <v>0</v>
      </c>
      <c r="H142" s="403">
        <v>0</v>
      </c>
      <c r="I142" s="403">
        <v>52</v>
      </c>
      <c r="J142" s="403">
        <v>0</v>
      </c>
      <c r="K142" s="404">
        <v>0</v>
      </c>
      <c r="L142" s="405">
        <v>93.78</v>
      </c>
      <c r="M142" s="405">
        <v>9.3780000000000001</v>
      </c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s="18" customFormat="1" ht="15.75" thickBot="1" x14ac:dyDescent="0.3">
      <c r="A143" s="402" t="s">
        <v>138</v>
      </c>
      <c r="B143" s="403">
        <v>100</v>
      </c>
      <c r="C143" s="403">
        <v>53.2</v>
      </c>
      <c r="D143" s="403">
        <v>17.100000000000001</v>
      </c>
      <c r="E143" s="403">
        <v>0</v>
      </c>
      <c r="F143" s="403">
        <v>17.100000000000001</v>
      </c>
      <c r="G143" s="403">
        <v>43</v>
      </c>
      <c r="H143" s="403">
        <v>52</v>
      </c>
      <c r="I143" s="403">
        <v>0</v>
      </c>
      <c r="J143" s="403">
        <v>0</v>
      </c>
      <c r="K143" s="404">
        <v>17.100000000000001</v>
      </c>
      <c r="L143" s="405">
        <v>299.5</v>
      </c>
      <c r="M143" s="405">
        <v>29.95</v>
      </c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ht="15.75" thickBot="1" x14ac:dyDescent="0.3">
      <c r="A144" s="402" t="s">
        <v>82</v>
      </c>
      <c r="B144" s="403">
        <v>22.57</v>
      </c>
      <c r="C144" s="403">
        <v>33.85</v>
      </c>
      <c r="D144" s="403">
        <v>80</v>
      </c>
      <c r="E144" s="403">
        <v>0</v>
      </c>
      <c r="F144" s="403">
        <v>158.44999999999999</v>
      </c>
      <c r="G144" s="403">
        <v>118.45615000000001</v>
      </c>
      <c r="H144" s="403">
        <v>22.57</v>
      </c>
      <c r="I144" s="403">
        <v>60.65</v>
      </c>
      <c r="J144" s="403">
        <v>22.57</v>
      </c>
      <c r="K144" s="404">
        <v>0</v>
      </c>
      <c r="L144" s="405">
        <v>519.11614999999995</v>
      </c>
      <c r="M144" s="405">
        <v>51.911614999999998</v>
      </c>
    </row>
    <row r="145" spans="1:35" ht="15.75" thickBot="1" x14ac:dyDescent="0.3">
      <c r="A145" s="402" t="s">
        <v>258</v>
      </c>
      <c r="B145" s="403">
        <v>0</v>
      </c>
      <c r="C145" s="403">
        <v>0</v>
      </c>
      <c r="D145" s="403">
        <v>0</v>
      </c>
      <c r="E145" s="403">
        <v>0</v>
      </c>
      <c r="F145" s="403">
        <v>0</v>
      </c>
      <c r="G145" s="403">
        <v>0</v>
      </c>
      <c r="H145" s="403">
        <v>0</v>
      </c>
      <c r="I145" s="403">
        <v>0</v>
      </c>
      <c r="J145" s="403">
        <v>0</v>
      </c>
      <c r="K145" s="404">
        <v>0</v>
      </c>
      <c r="L145" s="405">
        <v>0</v>
      </c>
      <c r="M145" s="405">
        <v>0</v>
      </c>
    </row>
    <row r="146" spans="1:35" ht="15.75" thickBot="1" x14ac:dyDescent="0.3">
      <c r="A146" s="402" t="s">
        <v>284</v>
      </c>
      <c r="B146" s="403">
        <v>0</v>
      </c>
      <c r="C146" s="403">
        <v>0</v>
      </c>
      <c r="D146" s="403">
        <v>0</v>
      </c>
      <c r="E146" s="403">
        <v>0</v>
      </c>
      <c r="F146" s="403">
        <v>0</v>
      </c>
      <c r="G146" s="403">
        <v>0</v>
      </c>
      <c r="H146" s="403">
        <v>0</v>
      </c>
      <c r="I146" s="403">
        <v>0</v>
      </c>
      <c r="J146" s="403">
        <v>0</v>
      </c>
      <c r="K146" s="404">
        <v>85.33</v>
      </c>
      <c r="L146" s="405">
        <v>85.33</v>
      </c>
      <c r="M146" s="405">
        <v>8.5329999999999995</v>
      </c>
    </row>
    <row r="147" spans="1:35" s="18" customFormat="1" ht="15.75" thickBot="1" x14ac:dyDescent="0.3">
      <c r="A147" s="402" t="s">
        <v>66</v>
      </c>
      <c r="B147" s="403">
        <v>0</v>
      </c>
      <c r="C147" s="403">
        <v>7.14</v>
      </c>
      <c r="D147" s="403">
        <v>0</v>
      </c>
      <c r="E147" s="403">
        <v>7.14</v>
      </c>
      <c r="F147" s="403">
        <v>0</v>
      </c>
      <c r="G147" s="403">
        <v>7.14</v>
      </c>
      <c r="H147" s="403">
        <v>0</v>
      </c>
      <c r="I147" s="403">
        <v>7.14</v>
      </c>
      <c r="J147" s="403">
        <v>0</v>
      </c>
      <c r="K147" s="404">
        <v>25.14</v>
      </c>
      <c r="L147" s="405">
        <v>53.7</v>
      </c>
      <c r="M147" s="405">
        <v>5.37</v>
      </c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5" s="18" customFormat="1" ht="32.25" thickBot="1" x14ac:dyDescent="0.3">
      <c r="A148" s="63" t="s">
        <v>334</v>
      </c>
      <c r="B148" s="403">
        <v>0</v>
      </c>
      <c r="C148" s="403">
        <v>0</v>
      </c>
      <c r="D148" s="403">
        <v>0</v>
      </c>
      <c r="E148" s="403">
        <v>0</v>
      </c>
      <c r="F148" s="403">
        <v>0</v>
      </c>
      <c r="G148" s="403">
        <v>0</v>
      </c>
      <c r="H148" s="403">
        <v>0</v>
      </c>
      <c r="I148" s="403">
        <v>0</v>
      </c>
      <c r="J148" s="403">
        <v>1</v>
      </c>
      <c r="K148" s="404">
        <v>0</v>
      </c>
      <c r="L148" s="405">
        <v>1</v>
      </c>
      <c r="M148" s="405">
        <v>0.1</v>
      </c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5" s="18" customFormat="1" ht="15.75" thickBot="1" x14ac:dyDescent="0.3">
      <c r="A149" s="402" t="s">
        <v>22</v>
      </c>
      <c r="B149" s="403">
        <v>0</v>
      </c>
      <c r="C149" s="403">
        <v>0</v>
      </c>
      <c r="D149" s="403">
        <v>0</v>
      </c>
      <c r="E149" s="403">
        <v>1.5</v>
      </c>
      <c r="F149" s="403">
        <v>0</v>
      </c>
      <c r="G149" s="403">
        <v>0</v>
      </c>
      <c r="H149" s="403">
        <v>1.5</v>
      </c>
      <c r="I149" s="403">
        <v>0</v>
      </c>
      <c r="J149" s="403">
        <v>0</v>
      </c>
      <c r="K149" s="404">
        <v>1.5</v>
      </c>
      <c r="L149" s="405">
        <v>4.5</v>
      </c>
      <c r="M149" s="405">
        <v>0.45</v>
      </c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5" s="18" customFormat="1" ht="15.75" thickBot="1" x14ac:dyDescent="0.3">
      <c r="A150" s="402" t="s">
        <v>64</v>
      </c>
      <c r="B150" s="403">
        <v>0</v>
      </c>
      <c r="C150" s="403">
        <v>1.5</v>
      </c>
      <c r="D150" s="403">
        <v>0</v>
      </c>
      <c r="E150" s="403">
        <v>0</v>
      </c>
      <c r="F150" s="403">
        <v>1.5</v>
      </c>
      <c r="G150" s="403">
        <v>0</v>
      </c>
      <c r="H150" s="403">
        <v>0</v>
      </c>
      <c r="I150" s="403">
        <v>0</v>
      </c>
      <c r="J150" s="403">
        <v>1.5</v>
      </c>
      <c r="K150" s="404">
        <v>0</v>
      </c>
      <c r="L150" s="405">
        <v>4.5</v>
      </c>
      <c r="M150" s="405">
        <v>0.45</v>
      </c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5" s="18" customFormat="1" ht="15.75" thickBot="1" x14ac:dyDescent="0.3">
      <c r="A151" s="402" t="s">
        <v>317</v>
      </c>
      <c r="B151" s="403">
        <v>0</v>
      </c>
      <c r="C151" s="403">
        <v>10</v>
      </c>
      <c r="D151" s="403">
        <v>0</v>
      </c>
      <c r="E151" s="403">
        <v>0</v>
      </c>
      <c r="F151" s="403">
        <v>0</v>
      </c>
      <c r="G151" s="403">
        <v>0</v>
      </c>
      <c r="H151" s="403">
        <v>10</v>
      </c>
      <c r="I151" s="403">
        <v>0</v>
      </c>
      <c r="J151" s="403">
        <v>0</v>
      </c>
      <c r="K151" s="404">
        <v>0</v>
      </c>
      <c r="L151" s="405">
        <v>20</v>
      </c>
      <c r="M151" s="405">
        <v>2</v>
      </c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5" ht="15.75" thickBot="1" x14ac:dyDescent="0.3">
      <c r="A152" s="402" t="s">
        <v>266</v>
      </c>
      <c r="B152" s="403">
        <v>0</v>
      </c>
      <c r="C152" s="403">
        <v>0</v>
      </c>
      <c r="D152" s="403">
        <v>0</v>
      </c>
      <c r="E152" s="403">
        <v>0</v>
      </c>
      <c r="F152" s="403">
        <v>10</v>
      </c>
      <c r="G152" s="403">
        <v>0</v>
      </c>
      <c r="H152" s="403">
        <v>0</v>
      </c>
      <c r="I152" s="403">
        <v>0</v>
      </c>
      <c r="J152" s="403">
        <v>10</v>
      </c>
      <c r="K152" s="404">
        <v>0</v>
      </c>
      <c r="L152" s="405">
        <v>20</v>
      </c>
      <c r="M152" s="405">
        <v>2</v>
      </c>
    </row>
    <row r="153" spans="1:35" ht="15.75" thickBot="1" x14ac:dyDescent="0.3">
      <c r="A153" s="402" t="s">
        <v>19</v>
      </c>
      <c r="B153" s="403">
        <v>5.0999999999999996</v>
      </c>
      <c r="C153" s="403">
        <v>5.3999999999999995</v>
      </c>
      <c r="D153" s="403">
        <v>4.7</v>
      </c>
      <c r="E153" s="403">
        <v>4.03</v>
      </c>
      <c r="F153" s="403">
        <v>3.3</v>
      </c>
      <c r="G153" s="403">
        <v>4.5999999999999996</v>
      </c>
      <c r="H153" s="403">
        <v>3.7</v>
      </c>
      <c r="I153" s="403">
        <v>5.9099999999999993</v>
      </c>
      <c r="J153" s="403">
        <v>3.5999999999999996</v>
      </c>
      <c r="K153" s="404">
        <v>4.5</v>
      </c>
      <c r="L153" s="405">
        <v>44.84</v>
      </c>
      <c r="M153" s="405">
        <v>4.484</v>
      </c>
    </row>
    <row r="154" spans="1:35" ht="16.5" thickBot="1" x14ac:dyDescent="0.3">
      <c r="A154" s="63" t="s">
        <v>313</v>
      </c>
      <c r="B154" s="403">
        <v>0</v>
      </c>
      <c r="C154" s="403">
        <v>0</v>
      </c>
      <c r="D154" s="403">
        <v>0</v>
      </c>
      <c r="E154" s="403">
        <v>0</v>
      </c>
      <c r="F154" s="403">
        <v>0</v>
      </c>
      <c r="G154" s="403">
        <v>0</v>
      </c>
      <c r="H154" s="403">
        <v>0</v>
      </c>
      <c r="I154" s="403">
        <v>0</v>
      </c>
      <c r="J154" s="403">
        <v>0</v>
      </c>
      <c r="K154" s="404">
        <v>0</v>
      </c>
      <c r="L154" s="405">
        <v>0</v>
      </c>
      <c r="M154" s="405">
        <v>0</v>
      </c>
    </row>
    <row r="155" spans="1:35" ht="15.75" thickBot="1" x14ac:dyDescent="0.3">
      <c r="A155" s="402" t="s">
        <v>94</v>
      </c>
      <c r="B155" s="403">
        <v>0</v>
      </c>
      <c r="C155" s="403">
        <v>0</v>
      </c>
      <c r="D155" s="403">
        <v>7</v>
      </c>
      <c r="E155" s="403">
        <v>0</v>
      </c>
      <c r="F155" s="403">
        <v>0</v>
      </c>
      <c r="G155" s="403">
        <v>6</v>
      </c>
      <c r="H155" s="403">
        <v>0</v>
      </c>
      <c r="I155" s="403">
        <v>0</v>
      </c>
      <c r="J155" s="403">
        <v>0</v>
      </c>
      <c r="K155" s="404">
        <v>0</v>
      </c>
      <c r="L155" s="405">
        <v>13</v>
      </c>
      <c r="M155" s="405">
        <v>1.3</v>
      </c>
    </row>
    <row r="156" spans="1:35" ht="15.75" thickBot="1" x14ac:dyDescent="0.3">
      <c r="A156" s="406" t="s">
        <v>294</v>
      </c>
      <c r="B156" s="403">
        <v>0</v>
      </c>
      <c r="C156" s="403">
        <v>0</v>
      </c>
      <c r="D156" s="403">
        <v>0</v>
      </c>
      <c r="E156" s="403">
        <v>21</v>
      </c>
      <c r="F156" s="403">
        <v>0</v>
      </c>
      <c r="G156" s="403">
        <v>0</v>
      </c>
      <c r="H156" s="403">
        <v>0</v>
      </c>
      <c r="I156" s="403">
        <v>0</v>
      </c>
      <c r="J156" s="403">
        <v>0</v>
      </c>
      <c r="K156" s="404">
        <v>0</v>
      </c>
      <c r="L156" s="405">
        <v>21</v>
      </c>
      <c r="M156" s="405">
        <v>2.1</v>
      </c>
    </row>
    <row r="157" spans="1:35" s="26" customFormat="1" ht="15.75" thickBot="1" x14ac:dyDescent="0.3">
      <c r="A157" s="408" t="s">
        <v>139</v>
      </c>
      <c r="B157" s="409">
        <v>68.5</v>
      </c>
      <c r="C157" s="409">
        <v>46.4</v>
      </c>
      <c r="D157" s="409">
        <v>37</v>
      </c>
      <c r="E157" s="409">
        <v>25</v>
      </c>
      <c r="F157" s="409">
        <v>63.5</v>
      </c>
      <c r="G157" s="409">
        <v>58</v>
      </c>
      <c r="H157" s="409">
        <v>63.25</v>
      </c>
      <c r="I157" s="409">
        <v>45.6</v>
      </c>
      <c r="J157" s="409">
        <v>48.4</v>
      </c>
      <c r="K157" s="409">
        <v>67.7</v>
      </c>
      <c r="L157" s="2">
        <v>523.35</v>
      </c>
      <c r="M157" s="2">
        <v>52.335000000000001</v>
      </c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1:35" s="26" customFormat="1" ht="15.75" thickBot="1" x14ac:dyDescent="0.3">
      <c r="A158" s="408" t="s">
        <v>140</v>
      </c>
      <c r="B158" s="409">
        <v>230.85</v>
      </c>
      <c r="C158" s="409">
        <v>118.65</v>
      </c>
      <c r="D158" s="409">
        <v>124.91579999999999</v>
      </c>
      <c r="E158" s="409">
        <v>128.964</v>
      </c>
      <c r="F158" s="409">
        <v>170.48500000000001</v>
      </c>
      <c r="G158" s="409">
        <v>144.25</v>
      </c>
      <c r="H158" s="409">
        <v>98.44</v>
      </c>
      <c r="I158" s="409">
        <v>255.06</v>
      </c>
      <c r="J158" s="409">
        <v>89.284999999999997</v>
      </c>
      <c r="K158" s="409">
        <v>145.77699999999999</v>
      </c>
      <c r="L158" s="2">
        <v>1506.6768</v>
      </c>
      <c r="M158" s="2">
        <v>150.66767999999999</v>
      </c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s="26" customFormat="1" ht="15.75" thickBot="1" x14ac:dyDescent="0.3">
      <c r="A159" s="408" t="s">
        <v>141</v>
      </c>
      <c r="B159" s="409">
        <v>0</v>
      </c>
      <c r="C159" s="409">
        <v>159.9</v>
      </c>
      <c r="D159" s="409">
        <v>0</v>
      </c>
      <c r="E159" s="409">
        <v>129.19999999999999</v>
      </c>
      <c r="F159" s="409">
        <v>57.5</v>
      </c>
      <c r="G159" s="409">
        <v>114</v>
      </c>
      <c r="H159" s="409">
        <v>45.9</v>
      </c>
      <c r="I159" s="409">
        <v>114</v>
      </c>
      <c r="J159" s="409">
        <v>12.5</v>
      </c>
      <c r="K159" s="409">
        <v>119.1</v>
      </c>
      <c r="L159" s="2">
        <v>752.1</v>
      </c>
      <c r="M159" s="2">
        <v>75.210000000000008</v>
      </c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s="26" customFormat="1" ht="15.75" thickBot="1" x14ac:dyDescent="0.3">
      <c r="A160" s="408" t="s">
        <v>142</v>
      </c>
      <c r="B160" s="409">
        <v>15.3</v>
      </c>
      <c r="C160" s="409">
        <v>0</v>
      </c>
      <c r="D160" s="409">
        <v>18.36</v>
      </c>
      <c r="E160" s="409">
        <v>0</v>
      </c>
      <c r="F160" s="409">
        <v>0</v>
      </c>
      <c r="G160" s="409">
        <v>15.3</v>
      </c>
      <c r="H160" s="409">
        <v>20</v>
      </c>
      <c r="I160" s="409">
        <v>35.299999999999997</v>
      </c>
      <c r="J160" s="409">
        <v>0</v>
      </c>
      <c r="K160" s="409">
        <v>18.36</v>
      </c>
      <c r="L160" s="2">
        <v>122.61999999999999</v>
      </c>
      <c r="M160" s="2">
        <v>12.261999999999999</v>
      </c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s="26" customFormat="1" ht="15.75" thickBot="1" x14ac:dyDescent="0.3">
      <c r="A161" s="408" t="s">
        <v>143</v>
      </c>
      <c r="B161" s="409">
        <v>200</v>
      </c>
      <c r="C161" s="409">
        <v>367.77</v>
      </c>
      <c r="D161" s="409">
        <v>265</v>
      </c>
      <c r="E161" s="409">
        <v>293.89999999999998</v>
      </c>
      <c r="F161" s="409">
        <v>292</v>
      </c>
      <c r="G161" s="409">
        <v>266.5</v>
      </c>
      <c r="H161" s="409">
        <v>314.37</v>
      </c>
      <c r="I161" s="409">
        <v>265.11</v>
      </c>
      <c r="J161" s="409">
        <v>353.87</v>
      </c>
      <c r="K161" s="409">
        <v>333.9</v>
      </c>
      <c r="L161" s="2">
        <v>2952.42</v>
      </c>
      <c r="M161" s="2">
        <v>295.24200000000002</v>
      </c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s="26" customFormat="1" ht="15.75" thickBot="1" x14ac:dyDescent="0.3">
      <c r="A162" s="410" t="s">
        <v>163</v>
      </c>
      <c r="B162" s="409">
        <v>22.57</v>
      </c>
      <c r="C162" s="409">
        <v>33.85</v>
      </c>
      <c r="D162" s="409">
        <v>80</v>
      </c>
      <c r="E162" s="409">
        <v>0</v>
      </c>
      <c r="F162" s="409">
        <v>158.44999999999999</v>
      </c>
      <c r="G162" s="409">
        <v>118.45615000000001</v>
      </c>
      <c r="H162" s="409">
        <v>22.57</v>
      </c>
      <c r="I162" s="409">
        <v>60.65</v>
      </c>
      <c r="J162" s="409">
        <v>22.57</v>
      </c>
      <c r="K162" s="409">
        <v>85.33</v>
      </c>
      <c r="L162" s="2">
        <v>604.44614999999999</v>
      </c>
      <c r="M162" s="2">
        <v>60.444614999999999</v>
      </c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s="26" customFormat="1" ht="15.75" thickBot="1" x14ac:dyDescent="0.3">
      <c r="A163" s="410" t="s">
        <v>37</v>
      </c>
      <c r="B163" s="409">
        <v>100</v>
      </c>
      <c r="C163" s="409">
        <v>53.2</v>
      </c>
      <c r="D163" s="409">
        <v>17.100000000000001</v>
      </c>
      <c r="E163" s="409">
        <v>41.78</v>
      </c>
      <c r="F163" s="409">
        <v>17.100000000000001</v>
      </c>
      <c r="G163" s="409">
        <v>43</v>
      </c>
      <c r="H163" s="409">
        <v>52</v>
      </c>
      <c r="I163" s="409">
        <v>52</v>
      </c>
      <c r="J163" s="409">
        <v>0</v>
      </c>
      <c r="K163" s="409">
        <v>17.100000000000001</v>
      </c>
      <c r="L163" s="2">
        <v>393.28</v>
      </c>
      <c r="M163" s="2">
        <v>39.327999999999996</v>
      </c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s="26" customFormat="1" ht="15.75" thickBot="1" x14ac:dyDescent="0.3">
      <c r="A164" s="410" t="s">
        <v>81</v>
      </c>
      <c r="B164" s="409">
        <v>8</v>
      </c>
      <c r="C164" s="409">
        <v>0</v>
      </c>
      <c r="D164" s="409">
        <v>45.5</v>
      </c>
      <c r="E164" s="409">
        <v>0</v>
      </c>
      <c r="F164" s="409">
        <v>0</v>
      </c>
      <c r="G164" s="409">
        <v>45.5</v>
      </c>
      <c r="H164" s="409">
        <v>0</v>
      </c>
      <c r="I164" s="409">
        <v>15.55</v>
      </c>
      <c r="J164" s="409">
        <v>0</v>
      </c>
      <c r="K164" s="409">
        <v>0</v>
      </c>
      <c r="L164" s="2">
        <v>114.55</v>
      </c>
      <c r="M164" s="2">
        <v>11.455</v>
      </c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s="26" customFormat="1" ht="15.75" thickBot="1" x14ac:dyDescent="0.3">
      <c r="A165" s="410" t="s">
        <v>117</v>
      </c>
      <c r="B165" s="409">
        <v>51</v>
      </c>
      <c r="C165" s="409">
        <v>45</v>
      </c>
      <c r="D165" s="409">
        <v>65</v>
      </c>
      <c r="E165" s="409">
        <v>45</v>
      </c>
      <c r="F165" s="409">
        <v>45</v>
      </c>
      <c r="G165" s="409">
        <v>51</v>
      </c>
      <c r="H165" s="409">
        <v>65.400000000000006</v>
      </c>
      <c r="I165" s="409">
        <v>45</v>
      </c>
      <c r="J165" s="409">
        <v>45</v>
      </c>
      <c r="K165" s="409">
        <v>45</v>
      </c>
      <c r="L165" s="2">
        <v>502.4</v>
      </c>
      <c r="M165" s="2">
        <v>50.239999999999995</v>
      </c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s="26" customFormat="1" ht="15.75" thickBot="1" x14ac:dyDescent="0.3">
      <c r="A166" s="410" t="s">
        <v>71</v>
      </c>
      <c r="B166" s="409">
        <v>0</v>
      </c>
      <c r="C166" s="409">
        <v>10</v>
      </c>
      <c r="D166" s="409">
        <v>0</v>
      </c>
      <c r="E166" s="409">
        <v>21</v>
      </c>
      <c r="F166" s="409">
        <v>10</v>
      </c>
      <c r="G166" s="409">
        <v>0</v>
      </c>
      <c r="H166" s="409">
        <v>10</v>
      </c>
      <c r="I166" s="409">
        <v>0</v>
      </c>
      <c r="J166" s="409">
        <v>10</v>
      </c>
      <c r="K166" s="409">
        <v>0</v>
      </c>
      <c r="L166" s="2">
        <v>61</v>
      </c>
      <c r="M166" s="2">
        <v>6.1</v>
      </c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x14ac:dyDescent="0.25">
      <c r="A167" s="285"/>
    </row>
    <row r="169" spans="1:35" x14ac:dyDescent="0.25">
      <c r="A169" s="407"/>
    </row>
  </sheetData>
  <pageMargins left="0.25" right="0.25" top="0.75" bottom="0.75" header="0.3" footer="0.3"/>
  <pageSetup paperSize="9" scale="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H14" sqref="H14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4"/>
      <c r="B3" s="4"/>
      <c r="C3" s="4"/>
      <c r="D3" s="4"/>
      <c r="E3" s="4"/>
      <c r="F3" s="4"/>
    </row>
    <row r="5" spans="1:6" ht="15.75" x14ac:dyDescent="0.25">
      <c r="A5" s="3"/>
      <c r="B5" s="3"/>
      <c r="C5" s="3" t="s">
        <v>144</v>
      </c>
      <c r="D5" s="3"/>
      <c r="E5" s="3"/>
      <c r="F5" s="3"/>
    </row>
    <row r="6" spans="1:6" ht="16.5" thickBot="1" x14ac:dyDescent="0.3">
      <c r="A6" s="4"/>
      <c r="B6" s="4"/>
      <c r="C6" s="4"/>
      <c r="D6" s="6" t="s">
        <v>145</v>
      </c>
      <c r="E6" s="6"/>
      <c r="F6" s="6"/>
    </row>
    <row r="7" spans="1:6" ht="16.5" thickBot="1" x14ac:dyDescent="0.3">
      <c r="A7" s="31" t="s">
        <v>234</v>
      </c>
      <c r="B7" s="32" t="s">
        <v>330</v>
      </c>
      <c r="C7" s="33" t="s">
        <v>245</v>
      </c>
      <c r="D7" s="34" t="s">
        <v>242</v>
      </c>
      <c r="E7" s="34" t="s">
        <v>246</v>
      </c>
      <c r="F7" s="34" t="s">
        <v>232</v>
      </c>
    </row>
    <row r="8" spans="1:6" ht="32.25" thickBot="1" x14ac:dyDescent="0.3">
      <c r="A8" s="7"/>
      <c r="B8" s="8" t="s">
        <v>146</v>
      </c>
      <c r="C8" s="9" t="s">
        <v>147</v>
      </c>
      <c r="D8" s="9" t="s">
        <v>148</v>
      </c>
      <c r="E8" s="9" t="s">
        <v>149</v>
      </c>
      <c r="F8" s="8" t="s">
        <v>150</v>
      </c>
    </row>
    <row r="9" spans="1:6" ht="16.5" thickBot="1" x14ac:dyDescent="0.3">
      <c r="A9" s="10">
        <v>1</v>
      </c>
      <c r="B9" s="11">
        <v>1738.5</v>
      </c>
      <c r="C9" s="11">
        <v>43.61</v>
      </c>
      <c r="D9" s="11">
        <v>48.769999999999996</v>
      </c>
      <c r="E9" s="11">
        <v>231.77</v>
      </c>
      <c r="F9" s="11">
        <v>1544.9</v>
      </c>
    </row>
    <row r="10" spans="1:6" ht="16.5" thickBot="1" x14ac:dyDescent="0.3">
      <c r="A10" s="12">
        <v>2</v>
      </c>
      <c r="B10" s="11">
        <v>1701.5</v>
      </c>
      <c r="C10" s="11">
        <v>50.716666666666661</v>
      </c>
      <c r="D10" s="11">
        <v>64.123333333333335</v>
      </c>
      <c r="E10" s="11">
        <v>227.97833333333335</v>
      </c>
      <c r="F10" s="11">
        <v>1690.5</v>
      </c>
    </row>
    <row r="11" spans="1:6" ht="16.5" thickBot="1" x14ac:dyDescent="0.3">
      <c r="A11" s="12">
        <v>3</v>
      </c>
      <c r="B11" s="11">
        <v>1768.5</v>
      </c>
      <c r="C11" s="11">
        <v>48.83</v>
      </c>
      <c r="D11" s="11">
        <v>56.510000000000005</v>
      </c>
      <c r="E11" s="11">
        <v>230.01</v>
      </c>
      <c r="F11" s="11">
        <v>1612.4</v>
      </c>
    </row>
    <row r="12" spans="1:6" ht="16.5" thickBot="1" x14ac:dyDescent="0.3">
      <c r="A12" s="12">
        <v>4</v>
      </c>
      <c r="B12" s="11">
        <v>1636.5</v>
      </c>
      <c r="C12" s="11">
        <v>48.446666666666673</v>
      </c>
      <c r="D12" s="11">
        <v>53.271666666666661</v>
      </c>
      <c r="E12" s="11">
        <v>239.48166666666663</v>
      </c>
      <c r="F12" s="11">
        <v>1632.1000000000001</v>
      </c>
    </row>
    <row r="13" spans="1:6" ht="16.5" thickBot="1" x14ac:dyDescent="0.3">
      <c r="A13" s="12">
        <v>5</v>
      </c>
      <c r="B13" s="11">
        <v>1631.5</v>
      </c>
      <c r="C13" s="11">
        <v>48.74666666666667</v>
      </c>
      <c r="D13" s="11">
        <v>52.81333333333334</v>
      </c>
      <c r="E13" s="11">
        <v>234.20833333333331</v>
      </c>
      <c r="F13" s="11">
        <v>1609.8</v>
      </c>
    </row>
    <row r="14" spans="1:6" ht="16.5" thickBot="1" x14ac:dyDescent="0.3">
      <c r="A14" s="12">
        <v>6</v>
      </c>
      <c r="B14" s="11">
        <v>1685.5</v>
      </c>
      <c r="C14" s="11">
        <v>48.97</v>
      </c>
      <c r="D14" s="11">
        <v>55.47</v>
      </c>
      <c r="E14" s="11">
        <v>234.79</v>
      </c>
      <c r="F14" s="11">
        <v>1639</v>
      </c>
    </row>
    <row r="15" spans="1:6" ht="16.5" thickBot="1" x14ac:dyDescent="0.3">
      <c r="A15" s="12">
        <v>7</v>
      </c>
      <c r="B15" s="11">
        <v>1675.5</v>
      </c>
      <c r="C15" s="11">
        <v>48.466666666666669</v>
      </c>
      <c r="D15" s="11">
        <v>55.361666666666672</v>
      </c>
      <c r="E15" s="11">
        <v>232.87166666666667</v>
      </c>
      <c r="F15" s="11">
        <v>1613.9</v>
      </c>
    </row>
    <row r="16" spans="1:6" ht="16.5" thickBot="1" x14ac:dyDescent="0.3">
      <c r="A16" s="12">
        <v>8</v>
      </c>
      <c r="B16" s="11">
        <v>1647.5</v>
      </c>
      <c r="C16" s="11">
        <v>50.011000000000003</v>
      </c>
      <c r="D16" s="11">
        <v>54.051000000000002</v>
      </c>
      <c r="E16" s="11">
        <v>232.52799999999999</v>
      </c>
      <c r="F16" s="11">
        <v>1617.3000000000002</v>
      </c>
    </row>
    <row r="17" spans="1:6" ht="16.5" thickBot="1" x14ac:dyDescent="0.3">
      <c r="A17" s="12">
        <v>9</v>
      </c>
      <c r="B17" s="11">
        <v>1710.5</v>
      </c>
      <c r="C17" s="11">
        <v>46.236666666666665</v>
      </c>
      <c r="D17" s="11">
        <v>52.883333333333333</v>
      </c>
      <c r="E17" s="11">
        <v>240.19833333333335</v>
      </c>
      <c r="F17" s="11">
        <v>1608.8400000000001</v>
      </c>
    </row>
    <row r="18" spans="1:6" ht="15.75" x14ac:dyDescent="0.25">
      <c r="A18" s="12">
        <v>10</v>
      </c>
      <c r="B18" s="11">
        <v>1706.5</v>
      </c>
      <c r="C18" s="11">
        <v>52.046666666666667</v>
      </c>
      <c r="D18" s="11">
        <v>47.087666666666671</v>
      </c>
      <c r="E18" s="11">
        <v>245.11166666666668</v>
      </c>
      <c r="F18" s="11">
        <v>1631.1499999999999</v>
      </c>
    </row>
    <row r="19" spans="1:6" ht="15.75" x14ac:dyDescent="0.25">
      <c r="A19" s="13"/>
      <c r="B19" s="13" t="s">
        <v>1</v>
      </c>
      <c r="C19" s="13"/>
      <c r="D19" s="13"/>
      <c r="E19" s="13"/>
      <c r="F19" s="13"/>
    </row>
    <row r="20" spans="1:6" ht="18.75" x14ac:dyDescent="0.3">
      <c r="A20" s="14" t="s">
        <v>151</v>
      </c>
      <c r="B20" s="13">
        <v>16902</v>
      </c>
      <c r="C20" s="13">
        <v>486.08100000000002</v>
      </c>
      <c r="D20" s="13">
        <v>540.34199999999998</v>
      </c>
      <c r="E20" s="13">
        <v>2348.9479999999999</v>
      </c>
      <c r="F20" s="13">
        <v>16199.890000000001</v>
      </c>
    </row>
    <row r="21" spans="1:6" ht="15.75" x14ac:dyDescent="0.25">
      <c r="A21" s="13" t="s">
        <v>152</v>
      </c>
      <c r="B21" s="13">
        <v>1690.2</v>
      </c>
      <c r="C21" s="13">
        <v>48.6081</v>
      </c>
      <c r="D21" s="13">
        <v>54.034199999999998</v>
      </c>
      <c r="E21" s="13">
        <v>234.89479999999998</v>
      </c>
      <c r="F21" s="13">
        <v>1619.989</v>
      </c>
    </row>
    <row r="22" spans="1:6" ht="16.5" thickBot="1" x14ac:dyDescent="0.3">
      <c r="A22" s="15"/>
      <c r="B22" s="15"/>
      <c r="C22" s="15"/>
      <c r="D22" s="16"/>
      <c r="E22" s="16"/>
      <c r="F22" s="16"/>
    </row>
    <row r="23" spans="1:6" ht="9" customHeight="1" x14ac:dyDescent="0.25"/>
    <row r="24" spans="1:6" ht="93" customHeight="1" x14ac:dyDescent="0.25">
      <c r="A24" s="430"/>
      <c r="B24" s="430"/>
      <c r="C24" s="430"/>
      <c r="D24" s="430"/>
      <c r="E24" s="430"/>
      <c r="F24" s="430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3-7 лет</vt:lpstr>
      <vt:lpstr>раскл3-7</vt:lpstr>
      <vt:lpstr>свод 3-7</vt:lpstr>
      <vt:lpstr>кал3-7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2025-11-24T08:12:44Z</dcterms:modified>
</cp:coreProperties>
</file>